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Google 雲端硬碟\投稿論文資料\IJMS_cAMP_2018\IJMS_cAMP_20180427\"/>
    </mc:Choice>
  </mc:AlternateContent>
  <bookViews>
    <workbookView xWindow="0" yWindow="0" windowWidth="20460" windowHeight="12960" activeTab="13"/>
  </bookViews>
  <sheets>
    <sheet name="Data" sheetId="1" r:id="rId1"/>
    <sheet name="CRP" sheetId="23" r:id="rId2"/>
    <sheet name="Stats" sheetId="2" r:id="rId3"/>
    <sheet name="Legend" sheetId="22" r:id="rId4"/>
    <sheet name="TFs" sheetId="20" r:id="rId5"/>
    <sheet name="NoTFs" sheetId="21" r:id="rId6"/>
    <sheet name="C1" sheetId="3" r:id="rId7"/>
    <sheet name="C2" sheetId="5" r:id="rId8"/>
    <sheet name="C3" sheetId="6" r:id="rId9"/>
    <sheet name="C4" sheetId="7" r:id="rId10"/>
    <sheet name="IC1" sheetId="8" r:id="rId11"/>
    <sheet name="IC2" sheetId="9" r:id="rId12"/>
    <sheet name="IC3" sheetId="10" r:id="rId13"/>
    <sheet name="IC4" sheetId="11" r:id="rId14"/>
  </sheets>
  <calcPr calcId="152511" concurrentCalc="0"/>
  <customWorkbookViews>
    <customWorkbookView name="Yi-Hsiung Chen - Personal View" guid="{660C94C4-099B-244D-B29A-51D18B1471B1}" mergeInterval="0" personalView="1" xWindow="196" yWindow="54" windowWidth="1015" windowHeight="632" activeSheetId="1"/>
    <customWorkbookView name="Blair Chen - Personal View" guid="{2203189B-597D-41ED-A9EB-46FC2C2EC302}" mergeInterval="0" personalView="1" yWindow="54" windowWidth="1280" windowHeight="875" activeSheetId="20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4" i="2" l="1"/>
  <c r="AK4" i="2"/>
  <c r="AA4" i="2"/>
  <c r="AJ5" i="2"/>
  <c r="AK5" i="2"/>
  <c r="AA5" i="2"/>
  <c r="AJ6" i="2"/>
  <c r="AK6" i="2"/>
  <c r="AA6" i="2"/>
  <c r="AJ7" i="2"/>
  <c r="AK7" i="2"/>
  <c r="AA7" i="2"/>
  <c r="AJ8" i="2"/>
  <c r="AA8" i="2"/>
  <c r="AJ9" i="2"/>
  <c r="AA9" i="2"/>
  <c r="AJ10" i="2"/>
  <c r="AA10" i="2"/>
  <c r="AJ11" i="2"/>
  <c r="AA11" i="2"/>
  <c r="AJ12" i="2"/>
  <c r="AA12" i="2"/>
  <c r="AJ13" i="2"/>
  <c r="AA13" i="2"/>
  <c r="AJ3" i="2"/>
  <c r="AK3" i="2"/>
  <c r="AA3" i="2"/>
  <c r="T4" i="2"/>
  <c r="T5" i="2"/>
  <c r="T6" i="2"/>
  <c r="T7" i="2"/>
  <c r="T8" i="2"/>
  <c r="T9" i="2"/>
  <c r="T10" i="2"/>
  <c r="T3" i="2"/>
  <c r="D11" i="2"/>
  <c r="J11" i="2"/>
  <c r="H4" i="2"/>
  <c r="M4" i="2"/>
  <c r="H5" i="2"/>
  <c r="M5" i="2"/>
  <c r="H6" i="2"/>
  <c r="M6" i="2"/>
  <c r="H7" i="2"/>
  <c r="M7" i="2"/>
  <c r="H8" i="2"/>
  <c r="M8" i="2"/>
  <c r="H9" i="2"/>
  <c r="M9" i="2"/>
  <c r="H10" i="2"/>
  <c r="M10" i="2"/>
  <c r="H3" i="2"/>
  <c r="M3" i="2"/>
  <c r="G10" i="2"/>
  <c r="G9" i="2"/>
  <c r="G8" i="2"/>
  <c r="G7" i="2"/>
  <c r="G6" i="2"/>
  <c r="G5" i="2"/>
  <c r="G4" i="2"/>
  <c r="G3" i="2"/>
  <c r="S3" i="2"/>
  <c r="U3" i="2"/>
  <c r="V3" i="2"/>
  <c r="W3" i="2"/>
  <c r="S4" i="2"/>
  <c r="U4" i="2"/>
  <c r="V4" i="2"/>
  <c r="W4" i="2"/>
  <c r="S5" i="2"/>
  <c r="U5" i="2"/>
  <c r="V5" i="2"/>
  <c r="W5" i="2"/>
  <c r="S6" i="2"/>
  <c r="U6" i="2"/>
  <c r="V6" i="2"/>
  <c r="W6" i="2"/>
  <c r="S7" i="2"/>
  <c r="U7" i="2"/>
  <c r="V7" i="2"/>
  <c r="W7" i="2"/>
  <c r="S8" i="2"/>
  <c r="U8" i="2"/>
  <c r="V8" i="2"/>
  <c r="W8" i="2"/>
  <c r="S9" i="2"/>
  <c r="U9" i="2"/>
  <c r="V9" i="2"/>
  <c r="W9" i="2"/>
  <c r="S10" i="2"/>
  <c r="U10" i="2"/>
  <c r="V10" i="2"/>
  <c r="W10" i="2"/>
  <c r="R4" i="2"/>
  <c r="R5" i="2"/>
  <c r="R6" i="2"/>
  <c r="R7" i="2"/>
  <c r="R8" i="2"/>
  <c r="R9" i="2"/>
  <c r="R10" i="2"/>
  <c r="R3" i="2"/>
  <c r="N10" i="2"/>
  <c r="N9" i="2"/>
  <c r="N8" i="2"/>
  <c r="N7" i="2"/>
  <c r="N6" i="2"/>
  <c r="N5" i="2"/>
  <c r="N4" i="2"/>
  <c r="N3" i="2"/>
  <c r="G11" i="2"/>
  <c r="F11" i="2"/>
  <c r="L11" i="2"/>
  <c r="M11" i="2"/>
  <c r="K11" i="2"/>
  <c r="C11" i="2"/>
  <c r="I11" i="2"/>
  <c r="E11" i="2"/>
  <c r="M115" i="3"/>
  <c r="H11" i="2"/>
  <c r="B11" i="2"/>
</calcChain>
</file>

<file path=xl/sharedStrings.xml><?xml version="1.0" encoding="utf-8"?>
<sst xmlns="http://schemas.openxmlformats.org/spreadsheetml/2006/main" count="6642" uniqueCount="1376">
  <si>
    <t>tdcA</t>
  </si>
  <si>
    <t>tdcB</t>
  </si>
  <si>
    <t>tdcC</t>
  </si>
  <si>
    <t>tdcD</t>
  </si>
  <si>
    <t>tdcE</t>
  </si>
  <si>
    <t>tdcG</t>
  </si>
  <si>
    <t>gutM</t>
  </si>
  <si>
    <t>gutQ</t>
  </si>
  <si>
    <t>srlA</t>
  </si>
  <si>
    <t>srlB</t>
  </si>
  <si>
    <t>srlD</t>
  </si>
  <si>
    <t>srlE</t>
  </si>
  <si>
    <t>srlR</t>
  </si>
  <si>
    <t>xylA</t>
  </si>
  <si>
    <t>xylB</t>
  </si>
  <si>
    <t>xylF</t>
  </si>
  <si>
    <t>xylG</t>
  </si>
  <si>
    <t>xylH</t>
  </si>
  <si>
    <t>xylR</t>
  </si>
  <si>
    <t>fucA</t>
  </si>
  <si>
    <t>fucI</t>
  </si>
  <si>
    <t>fucK</t>
  </si>
  <si>
    <t>fucO</t>
  </si>
  <si>
    <t>fucP</t>
  </si>
  <si>
    <t>fucR</t>
  </si>
  <si>
    <t>fucU</t>
  </si>
  <si>
    <t>rhaA</t>
  </si>
  <si>
    <t>rhaB</t>
  </si>
  <si>
    <t>rhaD</t>
  </si>
  <si>
    <t>rhaR</t>
  </si>
  <si>
    <t>rhaS</t>
  </si>
  <si>
    <t>araE</t>
  </si>
  <si>
    <t>araF</t>
  </si>
  <si>
    <t>araG</t>
  </si>
  <si>
    <t>araH</t>
  </si>
  <si>
    <t>mhpA</t>
  </si>
  <si>
    <t>mhpB</t>
  </si>
  <si>
    <t>mhpC</t>
  </si>
  <si>
    <t>mhpD</t>
  </si>
  <si>
    <t>mhpE</t>
  </si>
  <si>
    <t>mhpF</t>
  </si>
  <si>
    <t>fur</t>
  </si>
  <si>
    <t>zraR</t>
  </si>
  <si>
    <t>zraS</t>
  </si>
  <si>
    <t>prpB</t>
  </si>
  <si>
    <t>prpC</t>
  </si>
  <si>
    <t>prpD</t>
  </si>
  <si>
    <t>prpE</t>
  </si>
  <si>
    <t>lamB</t>
  </si>
  <si>
    <t>malE</t>
  </si>
  <si>
    <t>malF</t>
  </si>
  <si>
    <t>malG</t>
  </si>
  <si>
    <t>malK</t>
  </si>
  <si>
    <t>malM</t>
  </si>
  <si>
    <t>malS</t>
  </si>
  <si>
    <t>caiA</t>
  </si>
  <si>
    <t>caiB</t>
  </si>
  <si>
    <t>caiC</t>
  </si>
  <si>
    <t>caiD</t>
  </si>
  <si>
    <t>caiE</t>
  </si>
  <si>
    <t>caiT</t>
  </si>
  <si>
    <t>fixA</t>
  </si>
  <si>
    <t>fixB</t>
  </si>
  <si>
    <t>fixC</t>
  </si>
  <si>
    <t>fixX</t>
  </si>
  <si>
    <t>focB</t>
  </si>
  <si>
    <t>hyfA</t>
  </si>
  <si>
    <t>hyfB</t>
  </si>
  <si>
    <t>hyfC</t>
  </si>
  <si>
    <t>hyfD</t>
  </si>
  <si>
    <t>hyfE</t>
  </si>
  <si>
    <t>hyfF</t>
  </si>
  <si>
    <t>hyfG</t>
  </si>
  <si>
    <t>hyfH</t>
  </si>
  <si>
    <t>hyfI</t>
  </si>
  <si>
    <t>hyfJ</t>
  </si>
  <si>
    <t>hyfR</t>
  </si>
  <si>
    <t>dctA</t>
  </si>
  <si>
    <t>dcuB</t>
  </si>
  <si>
    <t>fumB</t>
  </si>
  <si>
    <t>fecA</t>
  </si>
  <si>
    <t>fecB</t>
  </si>
  <si>
    <t>fecC</t>
  </si>
  <si>
    <t>fecD</t>
  </si>
  <si>
    <t>fecE</t>
  </si>
  <si>
    <t>acnA</t>
  </si>
  <si>
    <t>marA</t>
  </si>
  <si>
    <t>marB</t>
  </si>
  <si>
    <t>marR</t>
  </si>
  <si>
    <t>sodA</t>
  </si>
  <si>
    <t>glpA</t>
  </si>
  <si>
    <t>glpB</t>
  </si>
  <si>
    <t>glpC</t>
  </si>
  <si>
    <t>idnD</t>
  </si>
  <si>
    <t>idnK</t>
  </si>
  <si>
    <t>idnO</t>
  </si>
  <si>
    <t>idnR</t>
  </si>
  <si>
    <t>idnT</t>
  </si>
  <si>
    <t>ompF</t>
  </si>
  <si>
    <t>sdhA</t>
  </si>
  <si>
    <t>sdhB</t>
  </si>
  <si>
    <t>sdhC</t>
  </si>
  <si>
    <t>sdhD</t>
  </si>
  <si>
    <t>sucA</t>
  </si>
  <si>
    <t>sucB</t>
  </si>
  <si>
    <t>sucC</t>
  </si>
  <si>
    <t>sucD</t>
  </si>
  <si>
    <t>citC</t>
  </si>
  <si>
    <t>citD</t>
  </si>
  <si>
    <t>citE</t>
  </si>
  <si>
    <t>citF</t>
  </si>
  <si>
    <t>citG</t>
  </si>
  <si>
    <t>citX</t>
  </si>
  <si>
    <t>dpiA</t>
  </si>
  <si>
    <t>dpiB</t>
  </si>
  <si>
    <t>gadA</t>
  </si>
  <si>
    <t>gadB</t>
  </si>
  <si>
    <t>gadC</t>
  </si>
  <si>
    <t>gadE</t>
  </si>
  <si>
    <t>gadX</t>
  </si>
  <si>
    <t>mdtE</t>
  </si>
  <si>
    <t>mdtF</t>
  </si>
  <si>
    <t>gltB</t>
  </si>
  <si>
    <t>gltD</t>
  </si>
  <si>
    <t>gltF</t>
  </si>
  <si>
    <t>rbsA</t>
  </si>
  <si>
    <t>rbsB</t>
  </si>
  <si>
    <t>rbsC</t>
  </si>
  <si>
    <t>rbsD</t>
  </si>
  <si>
    <t>rbsK</t>
  </si>
  <si>
    <t>rbsR</t>
  </si>
  <si>
    <t>gntP</t>
  </si>
  <si>
    <t>uidA</t>
  </si>
  <si>
    <t>uidB</t>
  </si>
  <si>
    <t>uidC</t>
  </si>
  <si>
    <t>uxuA</t>
  </si>
  <si>
    <t>uxuB</t>
  </si>
  <si>
    <t>uxuR</t>
  </si>
  <si>
    <t>mtlA</t>
  </si>
  <si>
    <t>mtlD</t>
  </si>
  <si>
    <t>mtlR</t>
  </si>
  <si>
    <t>oxyR</t>
  </si>
  <si>
    <t>prpR</t>
  </si>
  <si>
    <t>glpD</t>
  </si>
  <si>
    <t>glpF</t>
  </si>
  <si>
    <t>glpK</t>
  </si>
  <si>
    <t>glpQ</t>
  </si>
  <si>
    <t>glpT</t>
  </si>
  <si>
    <t>glpX</t>
  </si>
  <si>
    <t>aceE</t>
  </si>
  <si>
    <t>aceF</t>
  </si>
  <si>
    <t>cyoA</t>
  </si>
  <si>
    <t>cyoB</t>
  </si>
  <si>
    <t>cyoC</t>
  </si>
  <si>
    <t>cyoD</t>
  </si>
  <si>
    <t>cyoE</t>
  </si>
  <si>
    <t>grcA</t>
  </si>
  <si>
    <t>pdhR</t>
  </si>
  <si>
    <t>mdh</t>
  </si>
  <si>
    <t>mglA</t>
  </si>
  <si>
    <t>mglB</t>
  </si>
  <si>
    <t>mglC</t>
  </si>
  <si>
    <t>gntK</t>
  </si>
  <si>
    <t>gntU</t>
  </si>
  <si>
    <t>glcC</t>
  </si>
  <si>
    <t>cirA</t>
  </si>
  <si>
    <t>entA</t>
  </si>
  <si>
    <t>entB</t>
  </si>
  <si>
    <t>entC</t>
  </si>
  <si>
    <t>entD</t>
  </si>
  <si>
    <t>entE</t>
  </si>
  <si>
    <t>entH</t>
  </si>
  <si>
    <t>fepA</t>
  </si>
  <si>
    <t>fiu</t>
  </si>
  <si>
    <t>flhC</t>
  </si>
  <si>
    <t>flhD</t>
  </si>
  <si>
    <t>galP</t>
  </si>
  <si>
    <t>galS</t>
  </si>
  <si>
    <t>lsrA</t>
  </si>
  <si>
    <t>lsrB</t>
  </si>
  <si>
    <t>lsrC</t>
  </si>
  <si>
    <t>lsrD</t>
  </si>
  <si>
    <t>lsrF</t>
  </si>
  <si>
    <t>lsrG</t>
  </si>
  <si>
    <t>lsrK</t>
  </si>
  <si>
    <t>lsrR</t>
  </si>
  <si>
    <t>tam</t>
  </si>
  <si>
    <t>mazE</t>
  </si>
  <si>
    <t>mazF</t>
  </si>
  <si>
    <t>yiaJ</t>
  </si>
  <si>
    <t>bhsA</t>
  </si>
  <si>
    <t>exuT</t>
  </si>
  <si>
    <t>tdcF</t>
  </si>
  <si>
    <t>Type</t>
    <phoneticPr fontId="6" type="noConversion"/>
  </si>
  <si>
    <t>C1</t>
    <phoneticPr fontId="6" type="noConversion"/>
  </si>
  <si>
    <t>C2</t>
    <phoneticPr fontId="6" type="noConversion"/>
  </si>
  <si>
    <t>C3</t>
    <phoneticPr fontId="6" type="noConversion"/>
  </si>
  <si>
    <t>b1492</t>
  </si>
  <si>
    <t>tdcABCDEFG</t>
  </si>
  <si>
    <t>tdcABCDEFG;tdcBCDEFG</t>
  </si>
  <si>
    <t>tdcABCDEFG;tdcBCDEFG;tdcG</t>
  </si>
  <si>
    <t>srlAEBD-gutM-srlR-gutQ</t>
  </si>
  <si>
    <t>srlAEBD-gutM-srlR-gutQ;srlR</t>
  </si>
  <si>
    <t>xylAB</t>
  </si>
  <si>
    <t>xylFGHR</t>
  </si>
  <si>
    <t>xylFGHR;xylR</t>
  </si>
  <si>
    <t>fucAO</t>
  </si>
  <si>
    <t>fucPIKUR</t>
  </si>
  <si>
    <t>fucPIKUR;fucR</t>
  </si>
  <si>
    <t>rhaBAD</t>
  </si>
  <si>
    <t>rhaBAD;rhaD</t>
  </si>
  <si>
    <t>rhaSR</t>
  </si>
  <si>
    <t>araC</t>
  </si>
  <si>
    <t>araFGH</t>
  </si>
  <si>
    <t>araFGH;araH</t>
  </si>
  <si>
    <t>mhpABCDFE</t>
  </si>
  <si>
    <t>mhpR</t>
  </si>
  <si>
    <t>uof-fur;fldA-uof-fur;fur</t>
  </si>
  <si>
    <t>zraSR</t>
  </si>
  <si>
    <t>prpBCDE</t>
  </si>
  <si>
    <t>malK-lamB-malM</t>
  </si>
  <si>
    <t>malT</t>
  </si>
  <si>
    <t>malEFG</t>
  </si>
  <si>
    <t>caiTABCDE</t>
  </si>
  <si>
    <t>caiF</t>
  </si>
  <si>
    <t>caiTABCDE;caiCDE</t>
  </si>
  <si>
    <t>caiTABCDE;caiCDE;caiE</t>
  </si>
  <si>
    <t>fixABCX</t>
  </si>
  <si>
    <t>hyfABCDEFGHIJR-focB</t>
  </si>
  <si>
    <t>dcuR</t>
  </si>
  <si>
    <t>dcuB-fumB</t>
  </si>
  <si>
    <t>dcuB-fumB;fumB</t>
  </si>
  <si>
    <t>fecABCDE</t>
  </si>
  <si>
    <t>fecABCDE;fecE</t>
  </si>
  <si>
    <t>marRAB</t>
  </si>
  <si>
    <t>glpABC</t>
  </si>
  <si>
    <t>idnDOTR</t>
  </si>
  <si>
    <t>idnDOTR;idnR</t>
  </si>
  <si>
    <t>sdhDAB;sdhCDAB-sucABCD</t>
  </si>
  <si>
    <t>sdhCDAB-sucABCD</t>
  </si>
  <si>
    <t>sucABCD;sdhCDAB-sucABCD;sucAB</t>
  </si>
  <si>
    <t>sucABCD;sdhCDAB-sucABCD</t>
  </si>
  <si>
    <t>b1276</t>
  </si>
  <si>
    <t>b2841</t>
  </si>
  <si>
    <t>b1901</t>
  </si>
  <si>
    <t>b1900</t>
  </si>
  <si>
    <t>b4460</t>
  </si>
  <si>
    <t>b0039</t>
  </si>
  <si>
    <t>b0038</t>
  </si>
  <si>
    <t>b0037</t>
  </si>
  <si>
    <t>b0036</t>
  </si>
  <si>
    <t>b0035</t>
  </si>
  <si>
    <t>b0040</t>
  </si>
  <si>
    <t>b3528</t>
  </si>
  <si>
    <t>b4123</t>
  </si>
  <si>
    <t>b4291</t>
  </si>
  <si>
    <t>b4290</t>
  </si>
  <si>
    <t>b4289</t>
  </si>
  <si>
    <t>b4288</t>
  </si>
  <si>
    <t>b4287</t>
  </si>
  <si>
    <t>b0041</t>
  </si>
  <si>
    <t>b0042</t>
  </si>
  <si>
    <t>b0043</t>
  </si>
  <si>
    <t>b0044</t>
  </si>
  <si>
    <t>b2492</t>
  </si>
  <si>
    <t>b2800</t>
  </si>
  <si>
    <t>b2802</t>
  </si>
  <si>
    <t>b2803</t>
  </si>
  <si>
    <t>b2799</t>
  </si>
  <si>
    <t>b2801</t>
  </si>
  <si>
    <t>b2805</t>
  </si>
  <si>
    <t>b2804</t>
  </si>
  <si>
    <t>b4122</t>
  </si>
  <si>
    <t>b0683</t>
  </si>
  <si>
    <t>b2241</t>
  </si>
  <si>
    <t>b2242</t>
  </si>
  <si>
    <t>b2243</t>
  </si>
  <si>
    <t>b2706</t>
  </si>
  <si>
    <t>b2708</t>
  </si>
  <si>
    <t>b2481</t>
  </si>
  <si>
    <t>b2482</t>
  </si>
  <si>
    <t>b2483</t>
  </si>
  <si>
    <t>b2484</t>
  </si>
  <si>
    <t>b2485</t>
  </si>
  <si>
    <t>b2486</t>
  </si>
  <si>
    <t>b2487</t>
  </si>
  <si>
    <t>b2488</t>
  </si>
  <si>
    <t>b2489</t>
  </si>
  <si>
    <t>b2490</t>
  </si>
  <si>
    <t>b2491</t>
  </si>
  <si>
    <t>b4267</t>
  </si>
  <si>
    <t>b4268</t>
  </si>
  <si>
    <t>b4266</t>
  </si>
  <si>
    <t>b4264</t>
  </si>
  <si>
    <t>b4265</t>
  </si>
  <si>
    <t>b4036</t>
  </si>
  <si>
    <t>b4034</t>
  </si>
  <si>
    <t>b4033</t>
  </si>
  <si>
    <t>b4032</t>
  </si>
  <si>
    <t>b4035</t>
  </si>
  <si>
    <t>b4037</t>
  </si>
  <si>
    <t>b3571</t>
  </si>
  <si>
    <t>b1531</t>
  </si>
  <si>
    <t>b1532</t>
  </si>
  <si>
    <t>b1530</t>
  </si>
  <si>
    <t>b0347</t>
  </si>
  <si>
    <t>b0348</t>
  </si>
  <si>
    <t>b0349</t>
  </si>
  <si>
    <t>b0350</t>
  </si>
  <si>
    <t>b0352</t>
  </si>
  <si>
    <t>b0351</t>
  </si>
  <si>
    <t>b0929</t>
  </si>
  <si>
    <t>b0331</t>
  </si>
  <si>
    <t>b0333</t>
  </si>
  <si>
    <t>b0334</t>
  </si>
  <si>
    <t>b0335</t>
  </si>
  <si>
    <t>b3903</t>
  </si>
  <si>
    <t>b3904</t>
  </si>
  <si>
    <t>b3902</t>
  </si>
  <si>
    <t>b3906</t>
  </si>
  <si>
    <t>b3905</t>
  </si>
  <si>
    <t>b0723</t>
  </si>
  <si>
    <t>b0724</t>
  </si>
  <si>
    <t>b0721</t>
  </si>
  <si>
    <t>b0722</t>
  </si>
  <si>
    <t>b3908</t>
  </si>
  <si>
    <t>b2702</t>
  </si>
  <si>
    <t>b2704</t>
  </si>
  <si>
    <t>b2705</t>
  </si>
  <si>
    <t>b2703</t>
  </si>
  <si>
    <t>b2707</t>
  </si>
  <si>
    <t>b0726</t>
  </si>
  <si>
    <t>b0727</t>
  </si>
  <si>
    <t>b0728</t>
  </si>
  <si>
    <t>b0729</t>
  </si>
  <si>
    <t>b3118</t>
  </si>
  <si>
    <t>b3117</t>
  </si>
  <si>
    <t>b3116</t>
  </si>
  <si>
    <t>b3115</t>
  </si>
  <si>
    <t>b3114</t>
  </si>
  <si>
    <t>b3113</t>
  </si>
  <si>
    <t>b3565</t>
  </si>
  <si>
    <t>b3564</t>
  </si>
  <si>
    <t>b3566</t>
  </si>
  <si>
    <t>b3567</t>
  </si>
  <si>
    <t>b3568</t>
  </si>
  <si>
    <t>b3569</t>
  </si>
  <si>
    <t>b4004</t>
  </si>
  <si>
    <t xml:space="preserve">b4003 </t>
  </si>
  <si>
    <t>Gene</t>
    <phoneticPr fontId="6" type="noConversion"/>
  </si>
  <si>
    <t>TU</t>
    <phoneticPr fontId="6" type="noConversion"/>
  </si>
  <si>
    <t>TF</t>
    <phoneticPr fontId="6" type="noConversion"/>
  </si>
  <si>
    <t>fumC</t>
  </si>
  <si>
    <t>fumC;fumAC</t>
  </si>
  <si>
    <t>B#</t>
    <phoneticPr fontId="6" type="noConversion"/>
  </si>
  <si>
    <t>b1611</t>
  </si>
  <si>
    <t>b4471</t>
    <phoneticPr fontId="6" type="noConversion"/>
  </si>
  <si>
    <t>b3111</t>
    <phoneticPr fontId="6" type="noConversion"/>
  </si>
  <si>
    <t>Re-B#</t>
    <phoneticPr fontId="6" type="noConversion"/>
  </si>
  <si>
    <t>b1898</t>
    <phoneticPr fontId="6" type="noConversion"/>
  </si>
  <si>
    <t>z4009</t>
    <phoneticPr fontId="6" type="noConversion"/>
  </si>
  <si>
    <t>deoC</t>
  </si>
  <si>
    <t>deoCABD</t>
  </si>
  <si>
    <t>fis</t>
  </si>
  <si>
    <t>deoA</t>
  </si>
  <si>
    <t>deoCABD;deoABD</t>
  </si>
  <si>
    <t>deoB</t>
  </si>
  <si>
    <t>deoBD;deoCABD;deoABD</t>
  </si>
  <si>
    <t>deoD</t>
  </si>
  <si>
    <t>infB</t>
  </si>
  <si>
    <t>metY-rimP-nusA-infB-rbfA-truB-rpsO-pnp;rimP-nusA-infB;metY-rimP-nusA-infB</t>
  </si>
  <si>
    <t>metY</t>
  </si>
  <si>
    <t>metY-rimP-nusA-infB-rbfA-truB-rpsO-pnp;metY-rimP-nusA-infB;metY</t>
  </si>
  <si>
    <t>nusA</t>
  </si>
  <si>
    <t>pnp</t>
  </si>
  <si>
    <t>metY-rimP-nusA-infB-rbfA-truB-rpsO-pnp;pnp;rpsO-pnp</t>
  </si>
  <si>
    <t>rbfA</t>
  </si>
  <si>
    <t>metY-rimP-nusA-infB-rbfA-truB-rpsO-pnp</t>
  </si>
  <si>
    <t>rimP</t>
  </si>
  <si>
    <t>rpsO</t>
  </si>
  <si>
    <t>metY-rimP-nusA-infB-rbfA-truB-rpsO-pnp;rpsO-pnp;rpsO</t>
  </si>
  <si>
    <t>truB</t>
  </si>
  <si>
    <t>glnL</t>
  </si>
  <si>
    <t>glnALG;glnLG</t>
  </si>
  <si>
    <t>proP</t>
  </si>
  <si>
    <t>citCDEFXG</t>
  </si>
  <si>
    <t>dpiBA</t>
  </si>
  <si>
    <t>gadAX</t>
  </si>
  <si>
    <t>gadBC</t>
  </si>
  <si>
    <t>gadBC;gadC</t>
  </si>
  <si>
    <t>gadE;gadE-mdtEF</t>
  </si>
  <si>
    <t>gadX;gadAX;gadXW</t>
  </si>
  <si>
    <t>gadE-mdtEF;mdtEF</t>
  </si>
  <si>
    <t>gltBDF</t>
  </si>
  <si>
    <t>b0618</t>
  </si>
  <si>
    <t>b0617</t>
  </si>
  <si>
    <t>b0616</t>
  </si>
  <si>
    <t>b0615</t>
  </si>
  <si>
    <t>b0613</t>
  </si>
  <si>
    <t>b0614</t>
  </si>
  <si>
    <t>b4382</t>
  </si>
  <si>
    <t>b4383</t>
  </si>
  <si>
    <t>b4381</t>
  </si>
  <si>
    <t>b4384</t>
  </si>
  <si>
    <t>b0620</t>
  </si>
  <si>
    <t>b0619</t>
  </si>
  <si>
    <t>b3517</t>
  </si>
  <si>
    <t>b1493</t>
  </si>
  <si>
    <t>b3512</t>
  </si>
  <si>
    <t>b3516</t>
  </si>
  <si>
    <t>b3869</t>
  </si>
  <si>
    <t>b3212</t>
  </si>
  <si>
    <t>b3213</t>
  </si>
  <si>
    <t>b3214</t>
  </si>
  <si>
    <t>b3168</t>
  </si>
  <si>
    <t>b3513</t>
  </si>
  <si>
    <t>b3514</t>
  </si>
  <si>
    <t>b3171</t>
  </si>
  <si>
    <t>b3169</t>
  </si>
  <si>
    <t>b3164</t>
  </si>
  <si>
    <t>b4111</t>
  </si>
  <si>
    <t>b3167</t>
  </si>
  <si>
    <t>b3170</t>
  </si>
  <si>
    <t>b3165</t>
  </si>
  <si>
    <t xml:space="preserve">b3166 </t>
  </si>
  <si>
    <t>galM</t>
  </si>
  <si>
    <t>galETKM;galM</t>
  </si>
  <si>
    <t>hupB</t>
  </si>
  <si>
    <t>hupA</t>
  </si>
  <si>
    <t>cytR</t>
  </si>
  <si>
    <t>rpoH</t>
  </si>
  <si>
    <t>nagD</t>
  </si>
  <si>
    <t>nagD;nagBACD</t>
  </si>
  <si>
    <t>nagC</t>
  </si>
  <si>
    <t>ycdZ</t>
  </si>
  <si>
    <t>b0756</t>
  </si>
  <si>
    <t>b0675</t>
  </si>
  <si>
    <t>b3461</t>
  </si>
  <si>
    <t xml:space="preserve">b1036 </t>
  </si>
  <si>
    <t>acnB</t>
  </si>
  <si>
    <t>acs</t>
  </si>
  <si>
    <t>acs-yjcH-actP</t>
  </si>
  <si>
    <t>actP</t>
  </si>
  <si>
    <t>acs-yjcH-actP;actP</t>
  </si>
  <si>
    <t>aldB</t>
  </si>
  <si>
    <t>ansB</t>
  </si>
  <si>
    <t>bglB</t>
  </si>
  <si>
    <t>bglGFB</t>
  </si>
  <si>
    <t>bglF</t>
  </si>
  <si>
    <t>bglG</t>
  </si>
  <si>
    <t>bglGFB;bglG</t>
  </si>
  <si>
    <t>guaA</t>
  </si>
  <si>
    <t>guaBA</t>
  </si>
  <si>
    <t>guaB</t>
  </si>
  <si>
    <t>gyrA</t>
  </si>
  <si>
    <t>hlyE</t>
  </si>
  <si>
    <t>mglBAC;mglAC</t>
  </si>
  <si>
    <t>mglBAC;mglAC;mglC</t>
  </si>
  <si>
    <t>mtlADR</t>
  </si>
  <si>
    <t>nanA</t>
  </si>
  <si>
    <t>nanATEK-yhcH</t>
  </si>
  <si>
    <t>nanE</t>
  </si>
  <si>
    <t>nanK</t>
  </si>
  <si>
    <t>nanT</t>
  </si>
  <si>
    <t>pflB</t>
  </si>
  <si>
    <t>focA-pflB;pflB</t>
  </si>
  <si>
    <t>yhcH</t>
  </si>
  <si>
    <t>nanATEK-yhcH;yhcH</t>
  </si>
  <si>
    <t>yjcH</t>
  </si>
  <si>
    <t>crp</t>
  </si>
  <si>
    <t>sgbE</t>
  </si>
  <si>
    <t>yiaKLMNO-lyxK-sgbHUE</t>
  </si>
  <si>
    <t>sgbH</t>
  </si>
  <si>
    <t>sgbU</t>
  </si>
  <si>
    <t>yiaK</t>
  </si>
  <si>
    <t>yiaN</t>
  </si>
  <si>
    <t>lyxK</t>
  </si>
  <si>
    <t>yiaO</t>
  </si>
  <si>
    <t>fadL</t>
  </si>
  <si>
    <t>ompR</t>
  </si>
  <si>
    <t>flhDC;flhC</t>
  </si>
  <si>
    <t>flhDC</t>
  </si>
  <si>
    <t>nmpC</t>
  </si>
  <si>
    <t>b0118</t>
  </si>
  <si>
    <t>b4069</t>
  </si>
  <si>
    <t>b4067</t>
  </si>
  <si>
    <t>b3588</t>
  </si>
  <si>
    <t>b2957</t>
  </si>
  <si>
    <t>b3721</t>
  </si>
  <si>
    <t>b3722</t>
  </si>
  <si>
    <t>b3723</t>
  </si>
  <si>
    <t>b3357</t>
  </si>
  <si>
    <t>b2344</t>
  </si>
  <si>
    <t>b1891</t>
  </si>
  <si>
    <t>b1892</t>
  </si>
  <si>
    <t>b2980</t>
  </si>
  <si>
    <t>b2507</t>
  </si>
  <si>
    <t>b2508</t>
  </si>
  <si>
    <t>b2231</t>
  </si>
  <si>
    <t>b1182</t>
  </si>
  <si>
    <t>b0440</t>
  </si>
  <si>
    <t>b3580</t>
  </si>
  <si>
    <t>b2149</t>
  </si>
  <si>
    <t>b2148</t>
  </si>
  <si>
    <t>b3599</t>
  </si>
  <si>
    <t>b3600</t>
  </si>
  <si>
    <t>b3601</t>
  </si>
  <si>
    <t>b3225</t>
  </si>
  <si>
    <t>b3223</t>
  </si>
  <si>
    <t>b3222</t>
  </si>
  <si>
    <t>b3224</t>
  </si>
  <si>
    <t>b0553</t>
  </si>
  <si>
    <t>b0903</t>
  </si>
  <si>
    <t>b3583</t>
  </si>
  <si>
    <t>b3581</t>
  </si>
  <si>
    <t>b3582</t>
  </si>
  <si>
    <t>b3221</t>
  </si>
  <si>
    <t>b3575</t>
  </si>
  <si>
    <t>b3578</t>
  </si>
  <si>
    <t>b3579</t>
  </si>
  <si>
    <t>b4068</t>
  </si>
  <si>
    <t>rbsDACBKR</t>
  </si>
  <si>
    <t>uidABC</t>
  </si>
  <si>
    <t>uidABC;uidC</t>
  </si>
  <si>
    <t>uxuAB</t>
  </si>
  <si>
    <t>glpR</t>
  </si>
  <si>
    <t>glpFKX</t>
  </si>
  <si>
    <t>glpTQ</t>
  </si>
  <si>
    <t>glpFKX;glpX</t>
  </si>
  <si>
    <t>aceEF;pdhR-aceEF-lpd</t>
  </si>
  <si>
    <t>cyoABCDE</t>
  </si>
  <si>
    <t>cyoABCDE;cyoE</t>
  </si>
  <si>
    <t>pdhR-aceEF-lpd</t>
  </si>
  <si>
    <t>mglBAC</t>
  </si>
  <si>
    <t>gntRKU;gntKU;gntK</t>
  </si>
  <si>
    <t>gntRKU;gntKU;gntU</t>
  </si>
  <si>
    <t>entCEBAH</t>
  </si>
  <si>
    <t>fepA-entD;entD</t>
  </si>
  <si>
    <t>entCEBAH;entH</t>
  </si>
  <si>
    <t>fepA-entD</t>
  </si>
  <si>
    <t>lsrACDBFG-tam</t>
  </si>
  <si>
    <t>lsrK;lsrRK</t>
  </si>
  <si>
    <t>lsrRK</t>
  </si>
  <si>
    <t>lsrACDBFG-tam;tam</t>
  </si>
  <si>
    <t>relA-mazEF;mazEFG</t>
  </si>
  <si>
    <t>lpd</t>
  </si>
  <si>
    <t>pdhR-aceEF-lpd;lpd</t>
  </si>
  <si>
    <t>galE</t>
  </si>
  <si>
    <t>galETKM</t>
  </si>
  <si>
    <t>galK</t>
  </si>
  <si>
    <t>galT</t>
  </si>
  <si>
    <t>rpoS</t>
  </si>
  <si>
    <t>nlpD-rpoS;rpoS</t>
  </si>
  <si>
    <t>chbA</t>
  </si>
  <si>
    <t>chbBCARFG</t>
  </si>
  <si>
    <t>chbB</t>
  </si>
  <si>
    <t>chbC</t>
  </si>
  <si>
    <t>chbF</t>
  </si>
  <si>
    <t>chbG</t>
  </si>
  <si>
    <t>chbBCARFG;chbG</t>
  </si>
  <si>
    <t>chbR</t>
  </si>
  <si>
    <t>manX</t>
  </si>
  <si>
    <t>manXYZ</t>
  </si>
  <si>
    <t>manY</t>
  </si>
  <si>
    <t>manZ</t>
  </si>
  <si>
    <t>nanC</t>
  </si>
  <si>
    <t>nanCM;nanC</t>
  </si>
  <si>
    <t>nanM</t>
  </si>
  <si>
    <t>nanCM</t>
  </si>
  <si>
    <t>nupC</t>
  </si>
  <si>
    <t>udp</t>
  </si>
  <si>
    <t>cdd</t>
  </si>
  <si>
    <t>nupG</t>
  </si>
  <si>
    <t>mutY-yggX-mltC-nupG;yggX-mltC-nupG;nupG</t>
  </si>
  <si>
    <t>crr</t>
  </si>
  <si>
    <t>crr;ptsHI-crr</t>
  </si>
  <si>
    <t>ptsH</t>
  </si>
  <si>
    <t>ptsHI-crr</t>
  </si>
  <si>
    <t>nagA</t>
  </si>
  <si>
    <t>nagBACD;nagA</t>
  </si>
  <si>
    <t>nagB</t>
  </si>
  <si>
    <t>nagBACD</t>
  </si>
  <si>
    <t>nagBACD;nagC</t>
  </si>
  <si>
    <t>nagE</t>
  </si>
  <si>
    <t>tsx</t>
  </si>
  <si>
    <t>ppiA</t>
  </si>
  <si>
    <t>malX</t>
  </si>
  <si>
    <t>malXY</t>
  </si>
  <si>
    <t>malI</t>
  </si>
  <si>
    <t>malY</t>
  </si>
  <si>
    <t>b0114</t>
  </si>
  <si>
    <t>b0115</t>
  </si>
  <si>
    <t>b2143</t>
  </si>
  <si>
    <t>b1736</t>
  </si>
  <si>
    <t>b1738</t>
  </si>
  <si>
    <t>b1737</t>
  </si>
  <si>
    <t>b1734</t>
  </si>
  <si>
    <t>b1733</t>
  </si>
  <si>
    <t>b1735</t>
  </si>
  <si>
    <t>b2155</t>
  </si>
  <si>
    <t>b2417</t>
  </si>
  <si>
    <t>b0432</t>
  </si>
  <si>
    <t>b0431</t>
  </si>
  <si>
    <t>b0430</t>
  </si>
  <si>
    <t>b0429</t>
  </si>
  <si>
    <t>b0428</t>
  </si>
  <si>
    <t>b3934</t>
  </si>
  <si>
    <t>b0596</t>
  </si>
  <si>
    <t>b0595</t>
  </si>
  <si>
    <t>b0593</t>
  </si>
  <si>
    <t>b0583</t>
  </si>
  <si>
    <t>b0594</t>
  </si>
  <si>
    <t>b0597</t>
  </si>
  <si>
    <t>b0584</t>
  </si>
  <si>
    <t>b0805</t>
  </si>
  <si>
    <t>b0759</t>
  </si>
  <si>
    <t>b0757</t>
  </si>
  <si>
    <t>b2943</t>
  </si>
  <si>
    <t>b2151</t>
  </si>
  <si>
    <t>b0758</t>
  </si>
  <si>
    <t>b3426</t>
  </si>
  <si>
    <t>b3927</t>
  </si>
  <si>
    <t>b3926</t>
  </si>
  <si>
    <t>b2239</t>
  </si>
  <si>
    <t>b2240</t>
  </si>
  <si>
    <t>b3925</t>
  </si>
  <si>
    <t>b3437</t>
  </si>
  <si>
    <t>b4321</t>
  </si>
  <si>
    <t>b4476</t>
  </si>
  <si>
    <t>b2579</t>
  </si>
  <si>
    <t>b0116</t>
  </si>
  <si>
    <t>b1513</t>
  </si>
  <si>
    <t>b1516</t>
  </si>
  <si>
    <t>b1514</t>
  </si>
  <si>
    <t>b1515</t>
  </si>
  <si>
    <t>b1517</t>
  </si>
  <si>
    <t>b1518</t>
  </si>
  <si>
    <t>b1511</t>
  </si>
  <si>
    <t>b1512</t>
  </si>
  <si>
    <t>b1620</t>
  </si>
  <si>
    <t>b1621</t>
  </si>
  <si>
    <t>b1622</t>
  </si>
  <si>
    <t>b1817</t>
  </si>
  <si>
    <t>b1818</t>
  </si>
  <si>
    <t>b1819</t>
  </si>
  <si>
    <t>b2783</t>
  </si>
  <si>
    <t>b2782</t>
  </si>
  <si>
    <t>b3236</t>
  </si>
  <si>
    <t>b2150</t>
  </si>
  <si>
    <t>b0677</t>
  </si>
  <si>
    <t>b0678</t>
  </si>
  <si>
    <t>b0676</t>
  </si>
  <si>
    <t>b0679</t>
  </si>
  <si>
    <t>b4311</t>
  </si>
  <si>
    <t>b4310</t>
  </si>
  <si>
    <t>b2393</t>
  </si>
  <si>
    <t>b2964</t>
  </si>
  <si>
    <t>b3961</t>
  </si>
  <si>
    <t>b0113</t>
  </si>
  <si>
    <t>b3363</t>
  </si>
  <si>
    <t>b0330</t>
  </si>
  <si>
    <t>b2415</t>
  </si>
  <si>
    <t>b3749</t>
  </si>
  <si>
    <t>b3751</t>
  </si>
  <si>
    <t>b3750</t>
  </si>
  <si>
    <t>b3748</t>
  </si>
  <si>
    <t>b3752</t>
  </si>
  <si>
    <t>b3753</t>
  </si>
  <si>
    <t>b2741</t>
  </si>
  <si>
    <t>b1519</t>
  </si>
  <si>
    <t>b0411</t>
  </si>
  <si>
    <t>b3831</t>
  </si>
  <si>
    <t>b1617</t>
  </si>
  <si>
    <t>b1616</t>
  </si>
  <si>
    <t>b1615</t>
  </si>
  <si>
    <t>b4322</t>
  </si>
  <si>
    <t>b4323</t>
  </si>
  <si>
    <t>b4324</t>
  </si>
  <si>
    <t>b3436</t>
    <phoneticPr fontId="6" type="noConversion"/>
  </si>
  <si>
    <t>dusB</t>
  </si>
  <si>
    <t>dusB-fis</t>
  </si>
  <si>
    <t>cysG</t>
  </si>
  <si>
    <t>nirBDC-cysG;cysG</t>
  </si>
  <si>
    <t>nirB</t>
  </si>
  <si>
    <t>nirBDC-cysG</t>
  </si>
  <si>
    <t>nirC</t>
  </si>
  <si>
    <t>nirD</t>
  </si>
  <si>
    <t>osmY</t>
  </si>
  <si>
    <t>comR</t>
  </si>
  <si>
    <t>b1112</t>
  </si>
  <si>
    <t>b3368</t>
  </si>
  <si>
    <t>b3260</t>
  </si>
  <si>
    <t>b3261</t>
  </si>
  <si>
    <t>b3365</t>
  </si>
  <si>
    <t>b3367</t>
  </si>
  <si>
    <t>b3366</t>
  </si>
  <si>
    <t>b4376</t>
  </si>
  <si>
    <t xml:space="preserve">b3574 </t>
  </si>
  <si>
    <t>araJ</t>
  </si>
  <si>
    <t>TF</t>
    <phoneticPr fontId="6" type="noConversion"/>
  </si>
  <si>
    <t>b0396</t>
  </si>
  <si>
    <t xml:space="preserve">b0619 </t>
  </si>
  <si>
    <t>nrdA</t>
  </si>
  <si>
    <t>nrdAB-yfaE</t>
  </si>
  <si>
    <t>nrdB</t>
  </si>
  <si>
    <t>trg</t>
  </si>
  <si>
    <t>yfaE</t>
  </si>
  <si>
    <t>nrdAB-yfaE;yfaE</t>
  </si>
  <si>
    <t>glnG</t>
  </si>
  <si>
    <t>csgD</t>
  </si>
  <si>
    <t>csgDEFG</t>
  </si>
  <si>
    <t>csgE</t>
  </si>
  <si>
    <t>csgF</t>
  </si>
  <si>
    <t>csgG</t>
  </si>
  <si>
    <t>csgDEFG;csgG</t>
  </si>
  <si>
    <t>b1040</t>
  </si>
  <si>
    <t>b1039</t>
  </si>
  <si>
    <t>b1038</t>
  </si>
  <si>
    <t>b1037</t>
  </si>
  <si>
    <t>b3093</t>
  </si>
  <si>
    <t>b3868</t>
  </si>
  <si>
    <t>b4000</t>
  </si>
  <si>
    <t>b2234</t>
  </si>
  <si>
    <t>b2235</t>
  </si>
  <si>
    <t>b1421</t>
  </si>
  <si>
    <t xml:space="preserve">b2236 </t>
  </si>
  <si>
    <t>C#</t>
    <phoneticPr fontId="6" type="noConversion"/>
  </si>
  <si>
    <t>TF+</t>
    <phoneticPr fontId="6" type="noConversion"/>
  </si>
  <si>
    <t>C#</t>
    <phoneticPr fontId="6" type="noConversion"/>
  </si>
  <si>
    <t>Re-B#</t>
    <phoneticPr fontId="6" type="noConversion"/>
  </si>
  <si>
    <t>Re-B#</t>
    <phoneticPr fontId="6" type="noConversion"/>
  </si>
  <si>
    <t>mlc</t>
  </si>
  <si>
    <t>gadE(IC4)</t>
  </si>
  <si>
    <t>fur(IC1)</t>
  </si>
  <si>
    <t>cytR(C3)</t>
  </si>
  <si>
    <t>fis(C2)</t>
  </si>
  <si>
    <t>dcuR(IC3)</t>
  </si>
  <si>
    <t>dpiA(C2)</t>
  </si>
  <si>
    <t>pdhR(C1)</t>
  </si>
  <si>
    <t>ompR(C4)</t>
  </si>
  <si>
    <t>fis(C4)</t>
  </si>
  <si>
    <t>dcuR, fur(C1)</t>
  </si>
  <si>
    <t>marA(C1)</t>
  </si>
  <si>
    <t>oxyR(C1)</t>
  </si>
  <si>
    <t>fis(IC2)</t>
  </si>
  <si>
    <t>fis(IC2),gadE</t>
  </si>
  <si>
    <t>gadX,gadE(C2)</t>
  </si>
  <si>
    <t>glcC(IC1)</t>
  </si>
  <si>
    <t>glpR(IC1), fis(IC4)</t>
  </si>
  <si>
    <t>flhC,flhD(C1), fis(IC4)</t>
  </si>
  <si>
    <t>flhC,flhD(C1), glpR(IC1)</t>
  </si>
  <si>
    <t>glpR(IC1)</t>
  </si>
  <si>
    <t>fis(IC4)</t>
  </si>
  <si>
    <t>fur(C3)</t>
  </si>
  <si>
    <t>gadE(C2)</t>
  </si>
  <si>
    <t>pdhR,fur(IC1)</t>
  </si>
  <si>
    <t>srlR(IC1)</t>
  </si>
  <si>
    <t>gutM(C1)</t>
  </si>
  <si>
    <t>pdhR(IC1),fur</t>
  </si>
  <si>
    <t>fis(IC4),fur</t>
  </si>
  <si>
    <t>malT(C1)</t>
  </si>
  <si>
    <t>marA(C1),fis(IC4)</t>
  </si>
  <si>
    <t>marR(IC1),fis(IC4)</t>
  </si>
  <si>
    <t>marA(C1),marR(IC1)</t>
  </si>
  <si>
    <t>mazE(IC1)</t>
  </si>
  <si>
    <t>dpiA(IC4)</t>
  </si>
  <si>
    <t>flhC,flhD(IC1)</t>
  </si>
  <si>
    <t>mtlR(IC1)</t>
  </si>
  <si>
    <t>gadX(IC4)</t>
  </si>
  <si>
    <t>araC(IC1)</t>
  </si>
  <si>
    <t>xylR(C1)</t>
  </si>
  <si>
    <t>TFs</t>
  </si>
  <si>
    <t>TU</t>
  </si>
  <si>
    <t>Type</t>
  </si>
  <si>
    <t>cAMP0</t>
    <phoneticPr fontId="6" type="noConversion"/>
  </si>
  <si>
    <t>cAMP001</t>
    <phoneticPr fontId="6" type="noConversion"/>
  </si>
  <si>
    <t>cAMP003</t>
    <phoneticPr fontId="6" type="noConversion"/>
  </si>
  <si>
    <t>cAMP01</t>
    <phoneticPr fontId="6" type="noConversion"/>
  </si>
  <si>
    <t>cAMP03</t>
    <phoneticPr fontId="6" type="noConversion"/>
  </si>
  <si>
    <t>cAMP1</t>
    <phoneticPr fontId="6" type="noConversion"/>
  </si>
  <si>
    <t>cAMP3</t>
    <phoneticPr fontId="6" type="noConversion"/>
  </si>
  <si>
    <t>cAMP10</t>
    <phoneticPr fontId="6" type="noConversion"/>
  </si>
  <si>
    <t>IC1</t>
  </si>
  <si>
    <t>IC2</t>
  </si>
  <si>
    <t>IC3</t>
  </si>
  <si>
    <t>IC4</t>
  </si>
  <si>
    <t>C1</t>
  </si>
  <si>
    <t>C2</t>
  </si>
  <si>
    <t>C3</t>
  </si>
  <si>
    <t>C4</t>
  </si>
  <si>
    <t>TU#</t>
    <phoneticPr fontId="6" type="noConversion"/>
  </si>
  <si>
    <t>C#</t>
    <phoneticPr fontId="6" type="noConversion"/>
  </si>
  <si>
    <t>gadXW</t>
  </si>
  <si>
    <t>C#</t>
  </si>
  <si>
    <r>
      <t>caiCDE</t>
    </r>
    <r>
      <rPr>
        <sz val="12"/>
        <color theme="1"/>
        <rFont val="新細明體"/>
        <family val="2"/>
        <scheme val="minor"/>
      </rPr>
      <t>;</t>
    </r>
    <r>
      <rPr>
        <sz val="12"/>
        <color theme="1"/>
        <rFont val="新細明體"/>
        <family val="2"/>
        <charset val="136"/>
      </rPr>
      <t>caiTABCDE;</t>
    </r>
  </si>
  <si>
    <t>C2-fis;C3-cytR</t>
  </si>
  <si>
    <t>C1-marA;IC1-fur</t>
  </si>
  <si>
    <t>C2-dpiA;IC3-dcuR</t>
  </si>
  <si>
    <t>C1-pdhR;IC1-fur</t>
  </si>
  <si>
    <t>C4-ompR;IC1-fur</t>
  </si>
  <si>
    <t>C1-dcuR;C4-fis</t>
  </si>
  <si>
    <t>C1-oxyR;IC1-fur</t>
  </si>
  <si>
    <t>C1-flhD;IC1-glpR; IC4-fis</t>
  </si>
  <si>
    <t>C1-gutM;IC1-srlR</t>
  </si>
  <si>
    <t>C1-malT;IC4-fis</t>
  </si>
  <si>
    <t>C1-marA;IC1-marR;IC4-fis</t>
  </si>
  <si>
    <t>C1-xylR;IC1-araC</t>
  </si>
  <si>
    <t>C1-xylR;C4-fis</t>
  </si>
  <si>
    <t>C2-gadX;IC2-fis</t>
  </si>
  <si>
    <t>C2-gadE;C3-fur</t>
  </si>
  <si>
    <t>C3-cytR;C2-fis</t>
  </si>
  <si>
    <t>C3-fur;C2-gadE</t>
  </si>
  <si>
    <t>C4-fis;IC1-glcC</t>
  </si>
  <si>
    <t>C4-fis;IC1-mtlR</t>
  </si>
  <si>
    <t>C4-fis;C1-xylR</t>
  </si>
  <si>
    <t>IC1-pdhR;IC4-gadE</t>
  </si>
  <si>
    <t>IC1-fur;C1-pdhR</t>
  </si>
  <si>
    <t>IC1-fur;C4-ompR</t>
  </si>
  <si>
    <t>IC1-fur;C1-marA</t>
  </si>
  <si>
    <t>IC1-fur;C1-oxyR</t>
  </si>
  <si>
    <t>IC1-glcC;C4-fis</t>
  </si>
  <si>
    <t>IC1-glpR;C1-flhC,flhD; IC4-fis</t>
  </si>
  <si>
    <t>IC1-glpR;IC4-fis</t>
  </si>
  <si>
    <t>IC1-srlR;C1-gutM</t>
  </si>
  <si>
    <t>IC1-marR;C1-marA;IC4-fis</t>
  </si>
  <si>
    <t>IC1-mazE;IC4-fis</t>
  </si>
  <si>
    <t>IC1-flhD;IC4-dpiA</t>
  </si>
  <si>
    <t>IC1-mtlR;C4-fis</t>
  </si>
  <si>
    <t>IC1-fur;IC4-gadX</t>
  </si>
  <si>
    <t>IC1-araC;C1-xylR</t>
  </si>
  <si>
    <t>IC3-dcuR;C2-dpiA</t>
  </si>
  <si>
    <t>IC4-gadE;IC1-fur</t>
  </si>
  <si>
    <t>IC4-fis;C1-flhC,flhD; IC1-glpR</t>
  </si>
  <si>
    <t>IC4-fis;IC1-glpR</t>
  </si>
  <si>
    <t>IC4-fis;C1-malT</t>
  </si>
  <si>
    <t>IC4-fis;C1-marA;IC1-marR</t>
  </si>
  <si>
    <t>IC4-fis;IC1-mazE</t>
  </si>
  <si>
    <t>IC4-dpiA;IC1-flhC,flhD</t>
  </si>
  <si>
    <t>IC4-gadX;IC1-fur</t>
  </si>
  <si>
    <t>AllTFs</t>
  </si>
  <si>
    <t>ExtraTFs</t>
  </si>
  <si>
    <t/>
  </si>
  <si>
    <t>caiCDE;caiTABCDE;</t>
  </si>
  <si>
    <t>Gene</t>
  </si>
  <si>
    <t>IC2-fis;C2-gadE,gadX</t>
  </si>
  <si>
    <t>IC4-ompR</t>
  </si>
  <si>
    <t>IC4-fis</t>
  </si>
  <si>
    <t>IC4-fis;IC1-fur,pdhR</t>
  </si>
  <si>
    <t>IC1-pdhR;IC4-fis,fur</t>
  </si>
  <si>
    <t>C4-fis;C1-dcuR,fur</t>
  </si>
  <si>
    <t>C3-hupA,hupB</t>
  </si>
  <si>
    <t>C2-fis</t>
  </si>
  <si>
    <t>C1-fur</t>
  </si>
  <si>
    <t>IC1-nagC</t>
  </si>
  <si>
    <t>C1-marA</t>
  </si>
  <si>
    <t>C1-araC</t>
  </si>
  <si>
    <t>C1-caiF</t>
  </si>
  <si>
    <t>C1-dcuR</t>
  </si>
  <si>
    <t>C1-hyfR</t>
  </si>
  <si>
    <t>C1-fucR</t>
  </si>
  <si>
    <t>C1-idnR</t>
  </si>
  <si>
    <t>C1-malT</t>
  </si>
  <si>
    <t>C1-mhpR</t>
  </si>
  <si>
    <t>C1-prpR</t>
  </si>
  <si>
    <t>C1-rhaS</t>
  </si>
  <si>
    <t>C1-rhaR</t>
  </si>
  <si>
    <t>C1-tdcA</t>
  </si>
  <si>
    <t>C1-zraR</t>
  </si>
  <si>
    <t>C2-dpiA</t>
  </si>
  <si>
    <t>C3-nagC</t>
  </si>
  <si>
    <t>C3-cytR</t>
  </si>
  <si>
    <t>C4-fis</t>
  </si>
  <si>
    <t>C4-ompR</t>
  </si>
  <si>
    <t>C4-yiaJ</t>
  </si>
  <si>
    <t>IC1-pdhR</t>
  </si>
  <si>
    <t>IC1-cytR</t>
  </si>
  <si>
    <t>IC1-fur</t>
  </si>
  <si>
    <t>IC1-galS</t>
  </si>
  <si>
    <t>IC1-glpR</t>
  </si>
  <si>
    <t>IC1-idnR</t>
  </si>
  <si>
    <t>IC1-uxuR</t>
  </si>
  <si>
    <t>IC1-oxyR</t>
  </si>
  <si>
    <t>IC1-lsrR</t>
  </si>
  <si>
    <t>IC1-malI</t>
  </si>
  <si>
    <t>IC1-prpR</t>
  </si>
  <si>
    <t>IC1-rbsR</t>
  </si>
  <si>
    <t>IC2-comR</t>
  </si>
  <si>
    <t>IC2-fis</t>
  </si>
  <si>
    <t>IC2-yiaJ</t>
  </si>
  <si>
    <t>IC3-araC</t>
  </si>
  <si>
    <t>IC4-dpiA</t>
  </si>
  <si>
    <t>C1-pdhR;IC1-fur</t>
    <phoneticPr fontId="6" type="noConversion"/>
  </si>
  <si>
    <t>C1-pdhR;IC1-fur</t>
    <phoneticPr fontId="6" type="noConversion"/>
  </si>
  <si>
    <t>TFs</t>
    <phoneticPr fontId="6" type="noConversion"/>
  </si>
  <si>
    <t>TU</t>
    <phoneticPr fontId="6" type="noConversion"/>
  </si>
  <si>
    <t>B#</t>
    <phoneticPr fontId="6" type="noConversion"/>
  </si>
  <si>
    <t>b4471</t>
  </si>
  <si>
    <t>b4003</t>
  </si>
  <si>
    <t>b3166</t>
  </si>
  <si>
    <t>b1036</t>
  </si>
  <si>
    <t>b3574</t>
  </si>
  <si>
    <t>b2236</t>
  </si>
  <si>
    <r>
      <t>araH</t>
    </r>
    <r>
      <rPr>
        <sz val="12"/>
        <color theme="1"/>
        <rFont val="新細明體"/>
        <family val="2"/>
        <scheme val="minor"/>
      </rPr>
      <t>;</t>
    </r>
    <r>
      <rPr>
        <sz val="12"/>
        <color theme="1"/>
        <rFont val="新細明體"/>
        <family val="2"/>
        <scheme val="minor"/>
      </rPr>
      <t>araFGH</t>
    </r>
    <phoneticPr fontId="6" type="noConversion"/>
  </si>
  <si>
    <t>caiE;caiTABCDE;caiCDE</t>
    <phoneticPr fontId="6" type="noConversion"/>
  </si>
  <si>
    <t>fecE;fecABCDE</t>
    <phoneticPr fontId="6" type="noConversion"/>
  </si>
  <si>
    <t>fcuR;fucPIKUR</t>
    <phoneticPr fontId="6" type="noConversion"/>
  </si>
  <si>
    <t>fumB;dcuB-fumB</t>
    <phoneticPr fontId="6" type="noConversion"/>
  </si>
  <si>
    <t>fur;uof-fur;fldA-uof-fur</t>
    <phoneticPr fontId="6" type="noConversion"/>
  </si>
  <si>
    <t>idnR;idnDOTR</t>
    <phoneticPr fontId="6" type="noConversion"/>
  </si>
  <si>
    <t>rhaD;rhaBAD</t>
    <phoneticPr fontId="6" type="noConversion"/>
  </si>
  <si>
    <t>tdcBCDEFG;tdcABCDEFG</t>
    <phoneticPr fontId="6" type="noConversion"/>
  </si>
  <si>
    <t>tdcG;tdcABCDEFG;tdcBCDEFG</t>
    <phoneticPr fontId="6" type="noConversion"/>
  </si>
  <si>
    <t>xylR;xylFGHR</t>
    <phoneticPr fontId="6" type="noConversion"/>
  </si>
  <si>
    <t>deoABD;deoCABD</t>
    <phoneticPr fontId="6" type="noConversion"/>
  </si>
  <si>
    <t>gadC;gadBC</t>
    <phoneticPr fontId="6" type="noConversion"/>
  </si>
  <si>
    <t>glnLG;glnALG</t>
    <phoneticPr fontId="6" type="noConversion"/>
  </si>
  <si>
    <t>mdtEF;gadE-mdtEF</t>
    <phoneticPr fontId="6" type="noConversion"/>
  </si>
  <si>
    <t>pnp;metY-rimP-nusA-infB-rbfA-truB-rpsO-pnp;rpsO-pnp</t>
    <phoneticPr fontId="6" type="noConversion"/>
  </si>
  <si>
    <t>rpsO;metY-rimP-nusA-infB-rbfA-truB-rpsO-pnp;rpsO-pnp</t>
    <phoneticPr fontId="6" type="noConversion"/>
  </si>
  <si>
    <t>rimP-nusA-infB;metY-rimP-nusA-infB-rbfA-truB-rpsO-pnp;metY-rimP-nusA-infB</t>
    <phoneticPr fontId="6" type="noConversion"/>
  </si>
  <si>
    <t>deoABD;deoCABD</t>
    <phoneticPr fontId="6" type="noConversion"/>
  </si>
  <si>
    <t>galM;galETKM</t>
    <phoneticPr fontId="6" type="noConversion"/>
  </si>
  <si>
    <t>actP;acs-yjcH-actP</t>
    <phoneticPr fontId="6" type="noConversion"/>
  </si>
  <si>
    <t>bglG;bglGFB</t>
    <phoneticPr fontId="6" type="noConversion"/>
  </si>
  <si>
    <t>flhC;flhDC</t>
    <phoneticPr fontId="6" type="noConversion"/>
  </si>
  <si>
    <t>mglAC;mglBAC</t>
    <phoneticPr fontId="6" type="noConversion"/>
  </si>
  <si>
    <t>mglC;mglBAC;mglAC</t>
    <phoneticPr fontId="6" type="noConversion"/>
  </si>
  <si>
    <t>pflB;focA-pflB</t>
    <phoneticPr fontId="6" type="noConversion"/>
  </si>
  <si>
    <t>yhcH;nanATEK-yhcH</t>
    <phoneticPr fontId="6" type="noConversion"/>
  </si>
  <si>
    <t>chbG;chbBCARFG</t>
    <phoneticPr fontId="6" type="noConversion"/>
  </si>
  <si>
    <t>cyoE;cyoABCDE</t>
    <phoneticPr fontId="6" type="noConversion"/>
  </si>
  <si>
    <t>entD;fepA-entD</t>
    <phoneticPr fontId="6" type="noConversion"/>
  </si>
  <si>
    <t>entH;entCEBAH</t>
    <phoneticPr fontId="6" type="noConversion"/>
  </si>
  <si>
    <t>glpX;glpFKX</t>
    <phoneticPr fontId="6" type="noConversion"/>
  </si>
  <si>
    <t>gntKU;gntRKU;gntK</t>
    <phoneticPr fontId="6" type="noConversion"/>
  </si>
  <si>
    <t>gntU;gntRKU;gntKU</t>
    <phoneticPr fontId="6" type="noConversion"/>
  </si>
  <si>
    <t>lpd;pdhR-aceEF-lpd</t>
    <phoneticPr fontId="6" type="noConversion"/>
  </si>
  <si>
    <t>mazEFG;relA-mazEF</t>
    <phoneticPr fontId="6" type="noConversion"/>
  </si>
  <si>
    <t>nagA;nagBACD</t>
    <phoneticPr fontId="6" type="noConversion"/>
  </si>
  <si>
    <t>nagC;nagBACD</t>
    <phoneticPr fontId="6" type="noConversion"/>
  </si>
  <si>
    <t>nupG;mutY-yggX-mltC-nupG;yggX-mltC-nupG</t>
    <phoneticPr fontId="6" type="noConversion"/>
  </si>
  <si>
    <t>rpoS;nlpD-rpoS</t>
    <phoneticPr fontId="6" type="noConversion"/>
  </si>
  <si>
    <t>srlR;srlAEBD-gutM-srlR-gutQ</t>
    <phoneticPr fontId="6" type="noConversion"/>
  </si>
  <si>
    <t>tam;lsrACDBFG-tam</t>
    <phoneticPr fontId="6" type="noConversion"/>
  </si>
  <si>
    <t>uidC;uidABC</t>
    <phoneticPr fontId="6" type="noConversion"/>
  </si>
  <si>
    <t>cysG;nirBDC-cysG</t>
    <phoneticPr fontId="6" type="noConversion"/>
  </si>
  <si>
    <t>csgG;csgDEFG</t>
    <phoneticPr fontId="6" type="noConversion"/>
  </si>
  <si>
    <t>glnALG;glnLG</t>
    <phoneticPr fontId="6" type="noConversion"/>
  </si>
  <si>
    <t>yfaE;nrdAB-yfaE</t>
    <phoneticPr fontId="6" type="noConversion"/>
  </si>
  <si>
    <t>Idx</t>
    <phoneticPr fontId="6" type="noConversion"/>
  </si>
  <si>
    <t>Idx</t>
    <phoneticPr fontId="6" type="noConversion"/>
  </si>
  <si>
    <t>Description</t>
    <phoneticPr fontId="6" type="noConversion"/>
  </si>
  <si>
    <t>C4</t>
    <phoneticPr fontId="6" type="noConversion"/>
  </si>
  <si>
    <t>IC1</t>
    <phoneticPr fontId="6" type="noConversion"/>
  </si>
  <si>
    <t>IC2</t>
    <phoneticPr fontId="6" type="noConversion"/>
  </si>
  <si>
    <t>IC3</t>
    <phoneticPr fontId="6" type="noConversion"/>
  </si>
  <si>
    <t>IC4</t>
    <phoneticPr fontId="6" type="noConversion"/>
  </si>
  <si>
    <t>C2+C3</t>
    <phoneticPr fontId="6" type="noConversion"/>
  </si>
  <si>
    <t>C1+C4</t>
    <phoneticPr fontId="6" type="noConversion"/>
  </si>
  <si>
    <t>C1+IC1</t>
    <phoneticPr fontId="6" type="noConversion"/>
  </si>
  <si>
    <t>C4+IC1</t>
    <phoneticPr fontId="6" type="noConversion"/>
  </si>
  <si>
    <t>C2+IC2</t>
    <phoneticPr fontId="6" type="noConversion"/>
  </si>
  <si>
    <t>C2+IC3</t>
    <phoneticPr fontId="6" type="noConversion"/>
  </si>
  <si>
    <t>C1+IC4</t>
    <phoneticPr fontId="6" type="noConversion"/>
  </si>
  <si>
    <t>IC1+IC4</t>
    <phoneticPr fontId="6" type="noConversion"/>
  </si>
  <si>
    <t>C1+IC1+IC4</t>
    <phoneticPr fontId="6" type="noConversion"/>
  </si>
  <si>
    <t>!M#</t>
    <phoneticPr fontId="6" type="noConversion"/>
  </si>
  <si>
    <t># of TF</t>
    <phoneticPr fontId="6" type="noConversion"/>
  </si>
  <si>
    <t>CRP-FFL#</t>
    <phoneticPr fontId="6" type="noConversion"/>
  </si>
  <si>
    <t>Filtered CRP-FFL#</t>
    <phoneticPr fontId="6" type="noConversion"/>
  </si>
  <si>
    <t>Filtered TF#</t>
    <phoneticPr fontId="6" type="noConversion"/>
  </si>
  <si>
    <t>Filtered TU#</t>
    <phoneticPr fontId="6" type="noConversion"/>
  </si>
  <si>
    <t>Single-TF</t>
    <phoneticPr fontId="6" type="noConversion"/>
  </si>
  <si>
    <t>Multi-TFs</t>
    <phoneticPr fontId="6" type="noConversion"/>
  </si>
  <si>
    <t>Type</t>
    <phoneticPr fontId="6" type="noConversion"/>
  </si>
  <si>
    <t>Filtered</t>
    <phoneticPr fontId="6" type="noConversion"/>
  </si>
  <si>
    <t>Original</t>
    <phoneticPr fontId="6" type="noConversion"/>
  </si>
  <si>
    <t>Coh1</t>
    <phoneticPr fontId="6" type="noConversion"/>
  </si>
  <si>
    <t>Coh2</t>
  </si>
  <si>
    <t>Coh3</t>
  </si>
  <si>
    <t>Coh4</t>
  </si>
  <si>
    <t>InCoh1</t>
    <phoneticPr fontId="6" type="noConversion"/>
  </si>
  <si>
    <t>InCoh2</t>
  </si>
  <si>
    <t>InCoh3</t>
  </si>
  <si>
    <t>InCoh4</t>
  </si>
  <si>
    <t>A</t>
    <phoneticPr fontId="6" type="noConversion"/>
  </si>
  <si>
    <t>B</t>
    <phoneticPr fontId="6" type="noConversion"/>
  </si>
  <si>
    <t>C</t>
    <phoneticPr fontId="6" type="noConversion"/>
  </si>
  <si>
    <t>D</t>
    <phoneticPr fontId="6" type="noConversion"/>
  </si>
  <si>
    <t>E</t>
    <phoneticPr fontId="6" type="noConversion"/>
  </si>
  <si>
    <t>aceA</t>
  </si>
  <si>
    <t>aceB</t>
  </si>
  <si>
    <t>aceK</t>
  </si>
  <si>
    <t>aer</t>
  </si>
  <si>
    <t>agaV</t>
  </si>
  <si>
    <t>agp</t>
  </si>
  <si>
    <t>aldA</t>
  </si>
  <si>
    <t>araA</t>
  </si>
  <si>
    <t>araB</t>
  </si>
  <si>
    <t>araD</t>
  </si>
  <si>
    <t>argG</t>
  </si>
  <si>
    <t>aroA</t>
  </si>
  <si>
    <t>ascB</t>
  </si>
  <si>
    <t>ascF</t>
  </si>
  <si>
    <t>aspA</t>
  </si>
  <si>
    <t>azuC</t>
  </si>
  <si>
    <t>chpA</t>
  </si>
  <si>
    <t>chpR</t>
  </si>
  <si>
    <t>cpdB</t>
  </si>
  <si>
    <t>csiD</t>
  </si>
  <si>
    <t>csiE</t>
  </si>
  <si>
    <t>cstA</t>
  </si>
  <si>
    <t>cyaA</t>
  </si>
  <si>
    <t>cyaR</t>
  </si>
  <si>
    <t>dadA</t>
  </si>
  <si>
    <t>dadX</t>
  </si>
  <si>
    <t>dcuA</t>
  </si>
  <si>
    <t>dgsA</t>
  </si>
  <si>
    <t>dksA</t>
  </si>
  <si>
    <t>dsdA</t>
  </si>
  <si>
    <t>dsdX</t>
  </si>
  <si>
    <t>envZ</t>
  </si>
  <si>
    <t>epd</t>
  </si>
  <si>
    <t>fadD</t>
  </si>
  <si>
    <t>fadH</t>
  </si>
  <si>
    <t>fbaA</t>
  </si>
  <si>
    <t>feaR</t>
  </si>
  <si>
    <t>focA</t>
  </si>
  <si>
    <t>fumA</t>
  </si>
  <si>
    <t>gabD</t>
  </si>
  <si>
    <t>gabP</t>
  </si>
  <si>
    <t>gabT</t>
  </si>
  <si>
    <t>gapA</t>
  </si>
  <si>
    <t>gatA</t>
  </si>
  <si>
    <t>gatB</t>
  </si>
  <si>
    <t>gatC</t>
  </si>
  <si>
    <t>gatD</t>
  </si>
  <si>
    <t>gatY</t>
  </si>
  <si>
    <t>gatZ</t>
  </si>
  <si>
    <t>gcd</t>
  </si>
  <si>
    <t>gdhA</t>
  </si>
  <si>
    <t>glgA</t>
  </si>
  <si>
    <t>glgC</t>
  </si>
  <si>
    <t>glgP</t>
  </si>
  <si>
    <t>glgS</t>
  </si>
  <si>
    <t>glnA</t>
  </si>
  <si>
    <t>glpE</t>
  </si>
  <si>
    <t>glpG</t>
  </si>
  <si>
    <t>gltA</t>
  </si>
  <si>
    <t>gntT</t>
  </si>
  <si>
    <t>gntX</t>
  </si>
  <si>
    <t>grpE</t>
  </si>
  <si>
    <t>hofB</t>
  </si>
  <si>
    <t>hofC</t>
  </si>
  <si>
    <t>hofM</t>
  </si>
  <si>
    <t>hofN</t>
  </si>
  <si>
    <t>hofO</t>
  </si>
  <si>
    <t>hofP</t>
  </si>
  <si>
    <t>hpt</t>
  </si>
  <si>
    <t>ilvB</t>
  </si>
  <si>
    <t>ilvN</t>
  </si>
  <si>
    <t>ivbL</t>
  </si>
  <si>
    <t>kbaZ</t>
  </si>
  <si>
    <t>lacA</t>
  </si>
  <si>
    <t>lacY</t>
  </si>
  <si>
    <t>lacZ</t>
  </si>
  <si>
    <t>lhgO</t>
  </si>
  <si>
    <t>melA</t>
  </si>
  <si>
    <t>melB</t>
  </si>
  <si>
    <t>melR</t>
  </si>
  <si>
    <t>metK</t>
  </si>
  <si>
    <t>modA</t>
  </si>
  <si>
    <t>modB</t>
  </si>
  <si>
    <t>modC</t>
  </si>
  <si>
    <t>mpl</t>
  </si>
  <si>
    <t>murP</t>
  </si>
  <si>
    <t>murQ</t>
  </si>
  <si>
    <t>nfuA</t>
  </si>
  <si>
    <t>ompA</t>
  </si>
  <si>
    <t>paaA</t>
  </si>
  <si>
    <t>paaB</t>
  </si>
  <si>
    <t>paaC</t>
  </si>
  <si>
    <t>paaD</t>
  </si>
  <si>
    <t>paaE</t>
  </si>
  <si>
    <t>paaF</t>
  </si>
  <si>
    <t>paaG</t>
  </si>
  <si>
    <t>paaH</t>
  </si>
  <si>
    <t>paaI</t>
  </si>
  <si>
    <t>paaJ</t>
  </si>
  <si>
    <t>paaK</t>
  </si>
  <si>
    <t>paaZ</t>
  </si>
  <si>
    <t>pgk</t>
  </si>
  <si>
    <t>pncB</t>
  </si>
  <si>
    <t>ppdD</t>
  </si>
  <si>
    <t>preA</t>
  </si>
  <si>
    <t>preT</t>
  </si>
  <si>
    <t>psiE</t>
  </si>
  <si>
    <t>ptsG</t>
  </si>
  <si>
    <t>ptsI</t>
  </si>
  <si>
    <t>putP</t>
  </si>
  <si>
    <t>relA</t>
  </si>
  <si>
    <t>rhaT</t>
  </si>
  <si>
    <t>sbmC</t>
  </si>
  <si>
    <t>serA</t>
  </si>
  <si>
    <t>serC</t>
  </si>
  <si>
    <t>sfsA</t>
  </si>
  <si>
    <t>sodB</t>
  </si>
  <si>
    <t>sohB</t>
  </si>
  <si>
    <t>speC</t>
  </si>
  <si>
    <t>spf</t>
  </si>
  <si>
    <t>tnaA</t>
  </si>
  <si>
    <t>tnaB</t>
  </si>
  <si>
    <t>tnaC</t>
  </si>
  <si>
    <t>treB</t>
  </si>
  <si>
    <t>treC</t>
  </si>
  <si>
    <t>trxA</t>
  </si>
  <si>
    <t>ubiG</t>
  </si>
  <si>
    <t>ugpA</t>
  </si>
  <si>
    <t>ugpB</t>
  </si>
  <si>
    <t>ugpC</t>
  </si>
  <si>
    <t>ugpE</t>
  </si>
  <si>
    <t>ugpQ</t>
  </si>
  <si>
    <t>uhpT</t>
  </si>
  <si>
    <t>ulaA</t>
  </si>
  <si>
    <t>ulaB</t>
  </si>
  <si>
    <t>ulaC</t>
  </si>
  <si>
    <t>ulaD</t>
  </si>
  <si>
    <t>ulaE</t>
  </si>
  <si>
    <t>ulaF</t>
  </si>
  <si>
    <t>uxaA</t>
  </si>
  <si>
    <t>uxaB</t>
  </si>
  <si>
    <t>uxaC</t>
  </si>
  <si>
    <t>xseA</t>
  </si>
  <si>
    <t>ychH</t>
  </si>
  <si>
    <t>yfiD</t>
  </si>
  <si>
    <t>yhfA</t>
  </si>
  <si>
    <t>yiaL</t>
  </si>
  <si>
    <t>yiaM</t>
  </si>
  <si>
    <t>ykgR</t>
  </si>
  <si>
    <t>ynfK</t>
  </si>
  <si>
    <t xml:space="preserve">zraS </t>
  </si>
  <si>
    <t>b4015</t>
  </si>
  <si>
    <t>b4014</t>
  </si>
  <si>
    <t>b4016</t>
  </si>
  <si>
    <t>b3072</t>
  </si>
  <si>
    <t>b3133</t>
  </si>
  <si>
    <t>b1002</t>
  </si>
  <si>
    <t>b1415</t>
  </si>
  <si>
    <t>b0062</t>
  </si>
  <si>
    <t>b0063</t>
  </si>
  <si>
    <t>b0064</t>
  </si>
  <si>
    <t>b0061</t>
  </si>
  <si>
    <t>b3172</t>
  </si>
  <si>
    <t>b0908</t>
  </si>
  <si>
    <t>b2716</t>
  </si>
  <si>
    <t>b2715</t>
  </si>
  <si>
    <t>b4139</t>
  </si>
  <si>
    <t>b4663</t>
  </si>
  <si>
    <t>b0034</t>
  </si>
  <si>
    <t>b4213</t>
  </si>
  <si>
    <t>b2659</t>
  </si>
  <si>
    <t>b2535</t>
  </si>
  <si>
    <t>b0598</t>
  </si>
  <si>
    <t>b3806</t>
  </si>
  <si>
    <t>b4438</t>
  </si>
  <si>
    <t>b1189</t>
  </si>
  <si>
    <t>b1190</t>
  </si>
  <si>
    <t>b4138</t>
  </si>
  <si>
    <t>b4124</t>
  </si>
  <si>
    <t>b1594</t>
  </si>
  <si>
    <t>b0145</t>
  </si>
  <si>
    <t>b2366</t>
  </si>
  <si>
    <t>b3404</t>
  </si>
  <si>
    <t>b2927</t>
  </si>
  <si>
    <t>b1805</t>
  </si>
  <si>
    <t>b3081</t>
  </si>
  <si>
    <t>b2925</t>
  </si>
  <si>
    <t>b1384</t>
  </si>
  <si>
    <t>b0904</t>
  </si>
  <si>
    <t>b1612</t>
  </si>
  <si>
    <t>b2661</t>
  </si>
  <si>
    <t>b2663</t>
  </si>
  <si>
    <t>b2662</t>
  </si>
  <si>
    <t>b1779</t>
  </si>
  <si>
    <t>b2094</t>
  </si>
  <si>
    <t>b2093</t>
  </si>
  <si>
    <t>b2092</t>
  </si>
  <si>
    <t>b2091</t>
  </si>
  <si>
    <t>b2096</t>
  </si>
  <si>
    <t>b2095</t>
  </si>
  <si>
    <t>b0124</t>
  </si>
  <si>
    <t>b1761</t>
  </si>
  <si>
    <t>b3429</t>
  </si>
  <si>
    <t>b3430</t>
  </si>
  <si>
    <t>b3428</t>
  </si>
  <si>
    <t>b3049</t>
  </si>
  <si>
    <t>b3870</t>
  </si>
  <si>
    <t>b3425</t>
  </si>
  <si>
    <t>b3424</t>
  </si>
  <si>
    <t>b3423</t>
  </si>
  <si>
    <t>b0720</t>
  </si>
  <si>
    <t>b3415</t>
  </si>
  <si>
    <t>b3413</t>
  </si>
  <si>
    <t>b2614</t>
  </si>
  <si>
    <t>b0107</t>
  </si>
  <si>
    <t>b0106</t>
  </si>
  <si>
    <t>b3395</t>
  </si>
  <si>
    <t>b3394</t>
  </si>
  <si>
    <t>b3393</t>
  </si>
  <si>
    <t>b3392</t>
  </si>
  <si>
    <t>b0125</t>
  </si>
  <si>
    <t>b3671</t>
  </si>
  <si>
    <t>b3670</t>
  </si>
  <si>
    <t>b3672</t>
  </si>
  <si>
    <t>b3132</t>
  </si>
  <si>
    <t>b0342</t>
  </si>
  <si>
    <t>b2660</t>
  </si>
  <si>
    <t>b3418</t>
  </si>
  <si>
    <t>b4119</t>
  </si>
  <si>
    <t>b4120</t>
  </si>
  <si>
    <t>b4118</t>
  </si>
  <si>
    <t>b2942</t>
  </si>
  <si>
    <t>b0763</t>
  </si>
  <si>
    <t>b0764</t>
  </si>
  <si>
    <t>b0765</t>
  </si>
  <si>
    <t>b4233</t>
  </si>
  <si>
    <t>b2429</t>
  </si>
  <si>
    <t>b2428</t>
  </si>
  <si>
    <t>b3414</t>
  </si>
  <si>
    <t>b0957</t>
  </si>
  <si>
    <t>b3405</t>
  </si>
  <si>
    <t>b1388</t>
  </si>
  <si>
    <t>b1389</t>
  </si>
  <si>
    <t>b1390</t>
  </si>
  <si>
    <t>b1391</t>
  </si>
  <si>
    <t>b1392</t>
  </si>
  <si>
    <t>b1393</t>
  </si>
  <si>
    <t>b1394</t>
  </si>
  <si>
    <t>b1395</t>
  </si>
  <si>
    <t>b1396</t>
  </si>
  <si>
    <t>b1397</t>
  </si>
  <si>
    <t>b1398</t>
  </si>
  <si>
    <t>b1387</t>
  </si>
  <si>
    <t>b2926</t>
  </si>
  <si>
    <t>b0931</t>
  </si>
  <si>
    <t>b0108</t>
  </si>
  <si>
    <t>b2147</t>
  </si>
  <si>
    <t>b2146</t>
  </si>
  <si>
    <t>b4030</t>
  </si>
  <si>
    <t>b1101</t>
  </si>
  <si>
    <t>b2416</t>
  </si>
  <si>
    <t>b1015</t>
  </si>
  <si>
    <t>b2784</t>
  </si>
  <si>
    <t>b3907</t>
  </si>
  <si>
    <t>b2009</t>
  </si>
  <si>
    <t>b2913</t>
  </si>
  <si>
    <t>b0907</t>
  </si>
  <si>
    <t>b0146</t>
  </si>
  <si>
    <t>b1656</t>
  </si>
  <si>
    <t>b1272</t>
  </si>
  <si>
    <t>b2965</t>
  </si>
  <si>
    <t>b3864</t>
  </si>
  <si>
    <t>b3708</t>
  </si>
  <si>
    <t>b3709</t>
  </si>
  <si>
    <t>b3707</t>
  </si>
  <si>
    <t>b4240</t>
  </si>
  <si>
    <t>b4239</t>
  </si>
  <si>
    <t>b3781</t>
  </si>
  <si>
    <t>b2232</t>
  </si>
  <si>
    <t>b3452</t>
  </si>
  <si>
    <t>b3450</t>
  </si>
  <si>
    <t>b3451</t>
  </si>
  <si>
    <t>b3449</t>
  </si>
  <si>
    <t>b3666</t>
  </si>
  <si>
    <t>b4194</t>
  </si>
  <si>
    <t>b4195</t>
  </si>
  <si>
    <t>b4196</t>
  </si>
  <si>
    <t>b4197</t>
  </si>
  <si>
    <t>b4198</t>
  </si>
  <si>
    <t>b3091</t>
  </si>
  <si>
    <t>b1521</t>
  </si>
  <si>
    <t>b3092</t>
  </si>
  <si>
    <t>b2509</t>
  </si>
  <si>
    <t>b1205</t>
  </si>
  <si>
    <t>b3356</t>
  </si>
  <si>
    <t>b3576</t>
  </si>
  <si>
    <t>b3577</t>
  </si>
  <si>
    <t>b1593</t>
  </si>
  <si>
    <t>b4671</t>
    <phoneticPr fontId="6" type="noConversion"/>
  </si>
  <si>
    <t>b4193</t>
    <phoneticPr fontId="6" type="noConversion"/>
  </si>
  <si>
    <t>b3453</t>
    <phoneticPr fontId="6" type="noConversion"/>
  </si>
  <si>
    <t>b1421</t>
    <phoneticPr fontId="6" type="noConversion"/>
  </si>
  <si>
    <t>b4471</t>
    <phoneticPr fontId="6" type="noConversion"/>
  </si>
  <si>
    <t>b2703</t>
    <phoneticPr fontId="6" type="noConversion"/>
  </si>
  <si>
    <t>b3171</t>
    <phoneticPr fontId="6" type="noConversion"/>
  </si>
  <si>
    <t>b0344</t>
    <phoneticPr fontId="6" type="noConversion"/>
  </si>
  <si>
    <t>b0343</t>
    <phoneticPr fontId="6" type="noConversion"/>
  </si>
  <si>
    <t>b4476</t>
    <phoneticPr fontId="6" type="noConversion"/>
  </si>
  <si>
    <t>b2365</t>
    <phoneticPr fontId="6" type="noConversion"/>
  </si>
  <si>
    <t>b1737</t>
    <phoneticPr fontId="6" type="noConversion"/>
  </si>
  <si>
    <t>b4460</t>
    <phoneticPr fontId="6" type="noConversion"/>
  </si>
  <si>
    <t>V</t>
    <phoneticPr fontId="6" type="noConversion"/>
  </si>
  <si>
    <t>V</t>
    <phoneticPr fontId="6" type="noConversion"/>
  </si>
  <si>
    <t>V</t>
    <phoneticPr fontId="6" type="noConversion"/>
  </si>
  <si>
    <t>IC1-uxuR,oxyR</t>
    <phoneticPr fontId="6" type="noConversion"/>
  </si>
  <si>
    <t>IC1-flhC,flhD,galS;C4-fis</t>
    <phoneticPr fontId="6" type="noConversion"/>
  </si>
  <si>
    <t>IC1-flhC,flhD,galS</t>
    <phoneticPr fontId="6" type="noConversion"/>
  </si>
  <si>
    <t>IC1-flhC,flhD;IC4-dpiA</t>
    <phoneticPr fontId="6" type="noConversion"/>
  </si>
  <si>
    <t>IC1-flhC,flhD</t>
    <phoneticPr fontId="6" type="noConversion"/>
  </si>
  <si>
    <t>IC1-uxuR,oxyR</t>
    <phoneticPr fontId="6" type="noConversion"/>
  </si>
  <si>
    <t>IC1-fur,pdhR;IC4-fis</t>
    <phoneticPr fontId="6" type="noConversion"/>
  </si>
  <si>
    <t>IC1-hupA,hupB</t>
    <phoneticPr fontId="6" type="noConversion"/>
  </si>
  <si>
    <t>IC1-galS,nagC</t>
    <phoneticPr fontId="6" type="noConversion"/>
  </si>
  <si>
    <t>IC1-fur,pdhR;IC4-gadE</t>
    <phoneticPr fontId="6" type="noConversion"/>
  </si>
  <si>
    <t>C2-gadE,gadX</t>
    <phoneticPr fontId="6" type="noConversion"/>
  </si>
  <si>
    <t>C2-gadE,gadX;IC2-fis</t>
    <phoneticPr fontId="6" type="noConversion"/>
  </si>
  <si>
    <t>C1-flhC,flhD;IC1-glpR; IC4-fis</t>
    <phoneticPr fontId="6" type="noConversion"/>
  </si>
  <si>
    <t>C1-dcuR,fur;C4-fis</t>
    <phoneticPr fontId="6" type="noConversion"/>
  </si>
  <si>
    <t>C2-gadE</t>
    <phoneticPr fontId="6" type="noConversion"/>
  </si>
  <si>
    <t>C2-gadX</t>
    <phoneticPr fontId="6" type="noConversion"/>
  </si>
  <si>
    <t>C2-gadE</t>
    <phoneticPr fontId="6" type="noConversion"/>
  </si>
  <si>
    <t>C1-dcuR;C4-fis</t>
    <phoneticPr fontId="6" type="noConversion"/>
  </si>
  <si>
    <t>C1-fur;C4-fis</t>
    <phoneticPr fontId="6" type="noConversion"/>
  </si>
  <si>
    <t>C1-flhC;IC1-glpR; IC4-fis</t>
    <phoneticPr fontId="6" type="noConversion"/>
  </si>
  <si>
    <t>C1-flhD;IC1-glpR; IC4-fis</t>
    <phoneticPr fontId="6" type="noConversion"/>
  </si>
  <si>
    <t>C2-gadX;IC2-fis</t>
    <phoneticPr fontId="6" type="noConversion"/>
  </si>
  <si>
    <t>C2-gadE;IC2-fis</t>
    <phoneticPr fontId="6" type="noConversion"/>
  </si>
  <si>
    <t>C3-hupA</t>
    <phoneticPr fontId="6" type="noConversion"/>
  </si>
  <si>
    <t>C3-hupB</t>
    <phoneticPr fontId="6" type="noConversion"/>
  </si>
  <si>
    <t>IC1-fur;IC4-gadE</t>
    <phoneticPr fontId="6" type="noConversion"/>
  </si>
  <si>
    <t>IC1-pdhR;IC4-gadE</t>
    <phoneticPr fontId="6" type="noConversion"/>
  </si>
  <si>
    <t>IC1-hupA</t>
    <phoneticPr fontId="6" type="noConversion"/>
  </si>
  <si>
    <t>IC1-hupB</t>
    <phoneticPr fontId="6" type="noConversion"/>
  </si>
  <si>
    <t>IC1-nagC</t>
    <phoneticPr fontId="6" type="noConversion"/>
  </si>
  <si>
    <t>IC1-galS</t>
    <phoneticPr fontId="6" type="noConversion"/>
  </si>
  <si>
    <t>IC1-uxuR</t>
    <phoneticPr fontId="6" type="noConversion"/>
  </si>
  <si>
    <t>IC1-oxyR</t>
    <phoneticPr fontId="6" type="noConversion"/>
  </si>
  <si>
    <t>IC1-fur;IC4-fis</t>
    <phoneticPr fontId="6" type="noConversion"/>
  </si>
  <si>
    <t>IC1-pdhR;IC4-fis</t>
    <phoneticPr fontId="6" type="noConversion"/>
  </si>
  <si>
    <t>IC1-flhC;IC4-dpiA</t>
    <phoneticPr fontId="6" type="noConversion"/>
  </si>
  <si>
    <t>IC1-flhD;IC4-dpiA</t>
    <phoneticPr fontId="6" type="noConversion"/>
  </si>
  <si>
    <t>IC1-flhC,galS</t>
    <phoneticPr fontId="6" type="noConversion"/>
  </si>
  <si>
    <t>IC1-flhD,galS</t>
    <phoneticPr fontId="6" type="noConversion"/>
  </si>
  <si>
    <t>IC1-flhC,galS;C4-fis</t>
    <phoneticPr fontId="6" type="noConversion"/>
  </si>
  <si>
    <t>IC1-flhD,galS;C4-fis</t>
    <phoneticPr fontId="6" type="noConversion"/>
  </si>
  <si>
    <t>IC1-flhC,flhD;C4-fis</t>
    <phoneticPr fontId="6" type="noConversion"/>
  </si>
  <si>
    <t>C3-hupA,hupB</t>
    <phoneticPr fontId="6" type="noConversion"/>
  </si>
  <si>
    <t>IC1-oxyR,uxuR</t>
    <phoneticPr fontId="6" type="noConversion"/>
  </si>
  <si>
    <t>Group ID</t>
    <phoneticPr fontId="6" type="noConversion"/>
  </si>
  <si>
    <t>Number of CRP-FFLs</t>
    <phoneticPr fontId="6" type="noConversion"/>
  </si>
  <si>
    <t># of Gene</t>
    <phoneticPr fontId="6" type="noConversion"/>
  </si>
  <si>
    <t>Filtered Gene#</t>
    <phoneticPr fontId="6" type="noConversion"/>
  </si>
  <si>
    <t>CRP-mFFLs</t>
    <phoneticPr fontId="6" type="noConversion"/>
  </si>
  <si>
    <t>CRP-sFFLs</t>
    <phoneticPr fontId="6" type="noConversion"/>
  </si>
  <si>
    <t>Number of TF</t>
    <phoneticPr fontId="6" type="noConversion"/>
  </si>
  <si>
    <t>Number of Gene</t>
    <phoneticPr fontId="6" type="noConversion"/>
  </si>
  <si>
    <t>Number of TU</t>
    <phoneticPr fontId="6" type="noConversion"/>
  </si>
  <si>
    <t>CRP-sFFLs #</t>
    <phoneticPr fontId="6" type="noConversion"/>
  </si>
  <si>
    <t>CRP-mFFLs #</t>
    <phoneticPr fontId="6" type="noConversion"/>
  </si>
  <si>
    <t>CRP-sFFLs</t>
    <phoneticPr fontId="6" type="noConversion"/>
  </si>
  <si>
    <t>CRP-mFFLs</t>
    <phoneticPr fontId="6" type="noConversion"/>
  </si>
  <si>
    <t>IC4-gadE;IC1-fur,pdhR</t>
    <phoneticPr fontId="6" type="noConversion"/>
  </si>
  <si>
    <t>IC1-fur,pdhR;IC4-gadE</t>
    <phoneticPr fontId="6" type="noConversion"/>
  </si>
  <si>
    <t>C2-gadE,gadX;IC2-fis</t>
    <phoneticPr fontId="6" type="noConversion"/>
  </si>
  <si>
    <t>IC1-fur,pdhR;IC4-fis</t>
    <phoneticPr fontId="6" type="noConversion"/>
  </si>
  <si>
    <t>C4-fis,IC1-flhC,flhD,galS</t>
  </si>
  <si>
    <t>C4-fis,IC1-flhC,galS</t>
  </si>
  <si>
    <t>C4-fis,IC1-flhD,galS</t>
  </si>
  <si>
    <t>C4-fis,IC1-flhC,flhD</t>
  </si>
  <si>
    <t>C4-fis;IC1-flhC,flhD,galS</t>
  </si>
  <si>
    <t>V</t>
  </si>
  <si>
    <t>Number of     CRP-FFLs (Gene)</t>
  </si>
  <si>
    <t>Method</t>
    <phoneticPr fontId="6" type="noConversion"/>
  </si>
  <si>
    <t>Mangan et al. (2003)</t>
    <phoneticPr fontId="6" type="noConversion"/>
  </si>
  <si>
    <t>EcoCyc and RegulonDB (2018)</t>
    <phoneticPr fontId="6" type="noConversion"/>
  </si>
  <si>
    <t>Combining gene regulation information and microarray experiment (this study)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</si>
</sst>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9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1"/>
      <color theme="1"/>
      <name val="新細明體"/>
      <family val="1"/>
      <charset val="136"/>
      <scheme val="minor"/>
    </font>
    <font>
      <u/>
      <sz val="11"/>
      <color theme="10"/>
      <name val="新細明體"/>
      <family val="2"/>
      <charset val="136"/>
      <scheme val="minor"/>
    </font>
    <font>
      <u/>
      <sz val="11"/>
      <color theme="11"/>
      <name val="新細明體"/>
      <family val="2"/>
      <charset val="136"/>
      <scheme val="minor"/>
    </font>
    <font>
      <sz val="12"/>
      <color theme="1"/>
      <name val="新細明體"/>
      <family val="2"/>
      <charset val="136"/>
    </font>
    <font>
      <b/>
      <sz val="11"/>
      <color rgb="FF000000"/>
      <name val="新細明體"/>
      <family val="1"/>
      <charset val="136"/>
      <scheme val="minor"/>
    </font>
    <font>
      <sz val="11"/>
      <color theme="1"/>
      <name val="新細明體"/>
      <family val="2"/>
      <charset val="136"/>
    </font>
    <font>
      <sz val="11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2"/>
      <color rgb="FFFF0000"/>
      <name val="新細明體"/>
      <family val="2"/>
      <scheme val="minor"/>
    </font>
    <font>
      <b/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7">
    <xf numFmtId="0" fontId="0" fillId="0" borderId="0"/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8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76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/>
    <xf numFmtId="0" fontId="24" fillId="0" borderId="0" xfId="6" applyFont="1">
      <alignment vertical="center"/>
    </xf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11" fillId="0" borderId="0" xfId="6">
      <alignment vertical="center"/>
    </xf>
    <xf numFmtId="0" fontId="5" fillId="0" borderId="0" xfId="6" applyFont="1">
      <alignment vertical="center"/>
    </xf>
    <xf numFmtId="0" fontId="25" fillId="0" borderId="1" xfId="0" applyFont="1" applyBorder="1" applyAlignment="1">
      <alignment horizontal="center"/>
    </xf>
    <xf numFmtId="0" fontId="25" fillId="0" borderId="0" xfId="0" applyFont="1"/>
    <xf numFmtId="0" fontId="4" fillId="0" borderId="0" xfId="6" applyFont="1">
      <alignment vertical="center"/>
    </xf>
    <xf numFmtId="0" fontId="3" fillId="0" borderId="0" xfId="6" applyFont="1">
      <alignment vertical="center"/>
    </xf>
    <xf numFmtId="0" fontId="2" fillId="0" borderId="0" xfId="6" applyFont="1">
      <alignment vertical="center"/>
    </xf>
    <xf numFmtId="0" fontId="25" fillId="0" borderId="0" xfId="0" applyNumberFormat="1" applyFont="1" applyAlignment="1">
      <alignment horizontal="center"/>
    </xf>
    <xf numFmtId="0" fontId="0" fillId="0" borderId="0" xfId="0" applyFill="1"/>
    <xf numFmtId="0" fontId="25" fillId="0" borderId="1" xfId="0" applyFont="1" applyBorder="1" applyAlignment="1">
      <alignment horizontal="center" wrapText="1"/>
    </xf>
    <xf numFmtId="0" fontId="25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wrapText="1"/>
    </xf>
    <xf numFmtId="0" fontId="0" fillId="0" borderId="0" xfId="0" applyFill="1" applyAlignment="1"/>
    <xf numFmtId="0" fontId="25" fillId="0" borderId="1" xfId="0" applyFont="1" applyBorder="1" applyAlignment="1"/>
    <xf numFmtId="0" fontId="25" fillId="0" borderId="3" xfId="0" applyFont="1" applyBorder="1" applyAlignment="1"/>
    <xf numFmtId="0" fontId="0" fillId="0" borderId="0" xfId="0" applyFill="1" applyBorder="1"/>
    <xf numFmtId="0" fontId="0" fillId="0" borderId="2" xfId="0" applyBorder="1" applyAlignment="1">
      <alignment horizontal="center" vertical="center"/>
    </xf>
    <xf numFmtId="0" fontId="25" fillId="0" borderId="3" xfId="0" applyFont="1" applyBorder="1" applyAlignment="1">
      <alignment horizontal="left" vertical="center" indent="1"/>
    </xf>
    <xf numFmtId="0" fontId="29" fillId="0" borderId="1" xfId="0" applyFont="1" applyBorder="1" applyAlignment="1">
      <alignment horizontal="center" wrapText="1"/>
    </xf>
    <xf numFmtId="1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1" fontId="30" fillId="0" borderId="15" xfId="0" applyNumberFormat="1" applyFon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32" fillId="0" borderId="0" xfId="6" applyFont="1">
      <alignment vertical="center"/>
    </xf>
    <xf numFmtId="11" fontId="0" fillId="0" borderId="0" xfId="0" applyNumberFormat="1"/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" fontId="0" fillId="0" borderId="2" xfId="0" applyNumberFormat="1" applyFill="1" applyBorder="1" applyAlignment="1"/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33" fillId="0" borderId="0" xfId="6" applyFont="1">
      <alignment vertical="center"/>
    </xf>
    <xf numFmtId="0" fontId="20" fillId="0" borderId="0" xfId="6" applyFont="1">
      <alignment vertical="center"/>
    </xf>
    <xf numFmtId="0" fontId="34" fillId="0" borderId="3" xfId="0" applyFont="1" applyBorder="1" applyAlignment="1">
      <alignment horizontal="left" vertical="center" indent="1"/>
    </xf>
    <xf numFmtId="0" fontId="34" fillId="0" borderId="2" xfId="0" applyFont="1" applyBorder="1" applyAlignment="1">
      <alignment horizontal="center" vertical="center"/>
    </xf>
    <xf numFmtId="0" fontId="34" fillId="0" borderId="1" xfId="0" applyFont="1" applyBorder="1"/>
    <xf numFmtId="0" fontId="25" fillId="0" borderId="1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14" xfId="0" applyFont="1" applyBorder="1" applyAlignment="1">
      <alignment horizontal="center" vertical="center" textRotation="90"/>
    </xf>
    <xf numFmtId="0" fontId="31" fillId="0" borderId="2" xfId="0" applyFont="1" applyBorder="1" applyAlignment="1">
      <alignment textRotation="90"/>
    </xf>
  </cellXfs>
  <cellStyles count="167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heck Cell 2" xfId="14"/>
    <cellStyle name="Explanatory Text 2" xfId="17"/>
    <cellStyle name="Good 2" xfId="7"/>
    <cellStyle name="Input 2" xfId="10"/>
    <cellStyle name="Linked Cell 2" xfId="13"/>
    <cellStyle name="Neutral 2" xfId="9"/>
    <cellStyle name="Normal 2" xfId="6"/>
    <cellStyle name="Note 2" xfId="16"/>
    <cellStyle name="Output 2" xfId="11"/>
    <cellStyle name="Total 2" xfId="18"/>
    <cellStyle name="Warning Text 2" xfId="15"/>
    <cellStyle name="一般" xfId="0" builtinId="0"/>
    <cellStyle name="已瀏覽過的超連結" xfId="44" builtinId="9" hidden="1"/>
    <cellStyle name="已瀏覽過的超連結" xfId="46" builtinId="9" hidden="1"/>
    <cellStyle name="已瀏覽過的超連結" xfId="48" builtinId="9" hidden="1"/>
    <cellStyle name="已瀏覽過的超連結" xfId="50" builtinId="9" hidden="1"/>
    <cellStyle name="已瀏覽過的超連結" xfId="52" builtinId="9" hidden="1"/>
    <cellStyle name="已瀏覽過的超連結" xfId="54" builtinId="9" hidden="1"/>
    <cellStyle name="已瀏覽過的超連結" xfId="56" builtinId="9" hidden="1"/>
    <cellStyle name="已瀏覽過的超連結" xfId="58" builtinId="9" hidden="1"/>
    <cellStyle name="已瀏覽過的超連結" xfId="60" builtinId="9" hidden="1"/>
    <cellStyle name="已瀏覽過的超連結" xfId="62" builtinId="9" hidden="1"/>
    <cellStyle name="已瀏覽過的超連結" xfId="64" builtinId="9" hidden="1"/>
    <cellStyle name="已瀏覽過的超連結" xfId="66" builtinId="9" hidden="1"/>
    <cellStyle name="已瀏覽過的超連結" xfId="68" builtinId="9" hidden="1"/>
    <cellStyle name="已瀏覽過的超連結" xfId="70" builtinId="9" hidden="1"/>
    <cellStyle name="已瀏覽過的超連結" xfId="72" builtinId="9" hidden="1"/>
    <cellStyle name="已瀏覽過的超連結" xfId="74" builtinId="9" hidden="1"/>
    <cellStyle name="已瀏覽過的超連結" xfId="76" builtinId="9" hidden="1"/>
    <cellStyle name="已瀏覽過的超連結" xfId="78" builtinId="9" hidden="1"/>
    <cellStyle name="已瀏覽過的超連結" xfId="80" builtinId="9" hidden="1"/>
    <cellStyle name="已瀏覽過的超連結" xfId="82" builtinId="9" hidden="1"/>
    <cellStyle name="已瀏覽過的超連結" xfId="84" builtinId="9" hidden="1"/>
    <cellStyle name="已瀏覽過的超連結" xfId="86" builtinId="9" hidden="1"/>
    <cellStyle name="已瀏覽過的超連結" xfId="88" builtinId="9" hidden="1"/>
    <cellStyle name="已瀏覽過的超連結" xfId="90" builtinId="9" hidden="1"/>
    <cellStyle name="已瀏覽過的超連結" xfId="92" builtinId="9" hidden="1"/>
    <cellStyle name="已瀏覽過的超連結" xfId="94" builtinId="9" hidden="1"/>
    <cellStyle name="已瀏覽過的超連結" xfId="96" builtinId="9" hidden="1"/>
    <cellStyle name="已瀏覽過的超連結" xfId="98" builtinId="9" hidden="1"/>
    <cellStyle name="已瀏覽過的超連結" xfId="100" builtinId="9" hidden="1"/>
    <cellStyle name="已瀏覽過的超連結" xfId="102" builtinId="9" hidden="1"/>
    <cellStyle name="已瀏覽過的超連結" xfId="104" builtinId="9" hidden="1"/>
    <cellStyle name="已瀏覽過的超連結" xfId="106" builtinId="9" hidden="1"/>
    <cellStyle name="已瀏覽過的超連結" xfId="108" builtinId="9" hidden="1"/>
    <cellStyle name="已瀏覽過的超連結" xfId="110" builtinId="9" hidden="1"/>
    <cellStyle name="已瀏覽過的超連結" xfId="112" builtinId="9" hidden="1"/>
    <cellStyle name="已瀏覽過的超連結" xfId="114" builtinId="9" hidden="1"/>
    <cellStyle name="已瀏覽過的超連結" xfId="116" builtinId="9" hidden="1"/>
    <cellStyle name="已瀏覽過的超連結" xfId="118" builtinId="9" hidden="1"/>
    <cellStyle name="已瀏覽過的超連結" xfId="120" builtinId="9" hidden="1"/>
    <cellStyle name="已瀏覽過的超連結" xfId="122" builtinId="9" hidden="1"/>
    <cellStyle name="已瀏覽過的超連結" xfId="124" builtinId="9" hidden="1"/>
    <cellStyle name="已瀏覽過的超連結" xfId="126" builtinId="9" hidden="1"/>
    <cellStyle name="已瀏覽過的超連結" xfId="128" builtinId="9" hidden="1"/>
    <cellStyle name="已瀏覽過的超連結" xfId="130" builtinId="9" hidden="1"/>
    <cellStyle name="已瀏覽過的超連結" xfId="132" builtinId="9" hidden="1"/>
    <cellStyle name="已瀏覽過的超連結" xfId="134" builtinId="9" hidden="1"/>
    <cellStyle name="已瀏覽過的超連結" xfId="136" builtinId="9" hidden="1"/>
    <cellStyle name="已瀏覽過的超連結" xfId="138" builtinId="9" hidden="1"/>
    <cellStyle name="已瀏覽過的超連結" xfId="140" builtinId="9" hidden="1"/>
    <cellStyle name="已瀏覽過的超連結" xfId="142" builtinId="9" hidden="1"/>
    <cellStyle name="已瀏覽過的超連結" xfId="144" builtinId="9" hidden="1"/>
    <cellStyle name="已瀏覽過的超連結" xfId="146" builtinId="9" hidden="1"/>
    <cellStyle name="已瀏覽過的超連結" xfId="148" builtinId="9" hidden="1"/>
    <cellStyle name="已瀏覽過的超連結" xfId="150" builtinId="9" hidden="1"/>
    <cellStyle name="已瀏覽過的超連結" xfId="152" builtinId="9" hidden="1"/>
    <cellStyle name="已瀏覽過的超連結" xfId="154" builtinId="9" hidden="1"/>
    <cellStyle name="已瀏覽過的超連結" xfId="156" builtinId="9" hidden="1"/>
    <cellStyle name="已瀏覽過的超連結" xfId="158" builtinId="9" hidden="1"/>
    <cellStyle name="已瀏覽過的超連結" xfId="160" builtinId="9" hidden="1"/>
    <cellStyle name="已瀏覽過的超連結" xfId="162" builtinId="9" hidden="1"/>
    <cellStyle name="已瀏覽過的超連結" xfId="164" builtinId="9" hidden="1"/>
    <cellStyle name="已瀏覽過的超連結" xfId="166" builtinId="9" hidden="1"/>
    <cellStyle name="超連結" xfId="43" builtinId="8" hidden="1"/>
    <cellStyle name="超連結" xfId="45" builtinId="8" hidden="1"/>
    <cellStyle name="超連結" xfId="47" builtinId="8" hidden="1"/>
    <cellStyle name="超連結" xfId="49" builtinId="8" hidden="1"/>
    <cellStyle name="超連結" xfId="51" builtinId="8" hidden="1"/>
    <cellStyle name="超連結" xfId="53" builtinId="8" hidden="1"/>
    <cellStyle name="超連結" xfId="55" builtinId="8" hidden="1"/>
    <cellStyle name="超連結" xfId="57" builtinId="8" hidden="1"/>
    <cellStyle name="超連結" xfId="59" builtinId="8" hidden="1"/>
    <cellStyle name="超連結" xfId="61" builtinId="8" hidden="1"/>
    <cellStyle name="超連結" xfId="63" builtinId="8" hidden="1"/>
    <cellStyle name="超連結" xfId="65" builtinId="8" hidden="1"/>
    <cellStyle name="超連結" xfId="67" builtinId="8" hidden="1"/>
    <cellStyle name="超連結" xfId="69" builtinId="8" hidden="1"/>
    <cellStyle name="超連結" xfId="71" builtinId="8" hidden="1"/>
    <cellStyle name="超連結" xfId="73" builtinId="8" hidden="1"/>
    <cellStyle name="超連結" xfId="75" builtinId="8" hidden="1"/>
    <cellStyle name="超連結" xfId="77" builtinId="8" hidden="1"/>
    <cellStyle name="超連結" xfId="79" builtinId="8" hidden="1"/>
    <cellStyle name="超連結" xfId="81" builtinId="8" hidden="1"/>
    <cellStyle name="超連結" xfId="83" builtinId="8" hidden="1"/>
    <cellStyle name="超連結" xfId="85" builtinId="8" hidden="1"/>
    <cellStyle name="超連結" xfId="87" builtinId="8" hidden="1"/>
    <cellStyle name="超連結" xfId="89" builtinId="8" hidden="1"/>
    <cellStyle name="超連結" xfId="91" builtinId="8" hidden="1"/>
    <cellStyle name="超連結" xfId="93" builtinId="8" hidden="1"/>
    <cellStyle name="超連結" xfId="95" builtinId="8" hidden="1"/>
    <cellStyle name="超連結" xfId="97" builtinId="8" hidden="1"/>
    <cellStyle name="超連結" xfId="99" builtinId="8" hidden="1"/>
    <cellStyle name="超連結" xfId="101" builtinId="8" hidden="1"/>
    <cellStyle name="超連結" xfId="103" builtinId="8" hidden="1"/>
    <cellStyle name="超連結" xfId="105" builtinId="8" hidden="1"/>
    <cellStyle name="超連結" xfId="107" builtinId="8" hidden="1"/>
    <cellStyle name="超連結" xfId="109" builtinId="8" hidden="1"/>
    <cellStyle name="超連結" xfId="111" builtinId="8" hidden="1"/>
    <cellStyle name="超連結" xfId="113" builtinId="8" hidden="1"/>
    <cellStyle name="超連結" xfId="115" builtinId="8" hidden="1"/>
    <cellStyle name="超連結" xfId="117" builtinId="8" hidden="1"/>
    <cellStyle name="超連結" xfId="119" builtinId="8" hidden="1"/>
    <cellStyle name="超連結" xfId="121" builtinId="8" hidden="1"/>
    <cellStyle name="超連結" xfId="123" builtinId="8" hidden="1"/>
    <cellStyle name="超連結" xfId="125" builtinId="8" hidden="1"/>
    <cellStyle name="超連結" xfId="127" builtinId="8" hidden="1"/>
    <cellStyle name="超連結" xfId="129" builtinId="8" hidden="1"/>
    <cellStyle name="超連結" xfId="131" builtinId="8" hidden="1"/>
    <cellStyle name="超連結" xfId="133" builtinId="8" hidden="1"/>
    <cellStyle name="超連結" xfId="135" builtinId="8" hidden="1"/>
    <cellStyle name="超連結" xfId="137" builtinId="8" hidden="1"/>
    <cellStyle name="超連結" xfId="139" builtinId="8" hidden="1"/>
    <cellStyle name="超連結" xfId="141" builtinId="8" hidden="1"/>
    <cellStyle name="超連結" xfId="143" builtinId="8" hidden="1"/>
    <cellStyle name="超連結" xfId="145" builtinId="8" hidden="1"/>
    <cellStyle name="超連結" xfId="147" builtinId="8" hidden="1"/>
    <cellStyle name="超連結" xfId="149" builtinId="8" hidden="1"/>
    <cellStyle name="超連結" xfId="151" builtinId="8" hidden="1"/>
    <cellStyle name="超連結" xfId="153" builtinId="8" hidden="1"/>
    <cellStyle name="超連結" xfId="155" builtinId="8" hidden="1"/>
    <cellStyle name="超連結" xfId="157" builtinId="8" hidden="1"/>
    <cellStyle name="超連結" xfId="159" builtinId="8" hidden="1"/>
    <cellStyle name="超連結" xfId="161" builtinId="8" hidden="1"/>
    <cellStyle name="超連結" xfId="163" builtinId="8" hidden="1"/>
    <cellStyle name="超連結" xfId="165" builtinId="8" hidde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Stats!$B$14</c:f>
              <c:strCache>
                <c:ptCount val="1"/>
                <c:pt idx="0">
                  <c:v>Mangan et al. (2003)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Stats!$A$15:$A$22</c:f>
              <c:strCache>
                <c:ptCount val="8"/>
                <c:pt idx="0">
                  <c:v>Coh1</c:v>
                </c:pt>
                <c:pt idx="1">
                  <c:v>Coh2</c:v>
                </c:pt>
                <c:pt idx="2">
                  <c:v>Coh3</c:v>
                </c:pt>
                <c:pt idx="3">
                  <c:v>Coh4</c:v>
                </c:pt>
                <c:pt idx="4">
                  <c:v>InCoh1</c:v>
                </c:pt>
                <c:pt idx="5">
                  <c:v>InCoh2</c:v>
                </c:pt>
                <c:pt idx="6">
                  <c:v>InCoh3</c:v>
                </c:pt>
                <c:pt idx="7">
                  <c:v>InCoh4</c:v>
                </c:pt>
              </c:strCache>
            </c:strRef>
          </c:cat>
          <c:val>
            <c:numRef>
              <c:f>Stats!$B$15:$B$22</c:f>
              <c:numCache>
                <c:formatCode>General</c:formatCode>
                <c:ptCount val="8"/>
                <c:pt idx="0">
                  <c:v>11</c:v>
                </c:pt>
                <c:pt idx="1">
                  <c:v>11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tx>
            <c:strRef>
              <c:f>Stats!$C$14</c:f>
              <c:strCache>
                <c:ptCount val="1"/>
                <c:pt idx="0">
                  <c:v>EcoCyc and RegulonDB (2018)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Stats!$A$15:$A$22</c:f>
              <c:strCache>
                <c:ptCount val="8"/>
                <c:pt idx="0">
                  <c:v>Coh1</c:v>
                </c:pt>
                <c:pt idx="1">
                  <c:v>Coh2</c:v>
                </c:pt>
                <c:pt idx="2">
                  <c:v>Coh3</c:v>
                </c:pt>
                <c:pt idx="3">
                  <c:v>Coh4</c:v>
                </c:pt>
                <c:pt idx="4">
                  <c:v>InCoh1</c:v>
                </c:pt>
                <c:pt idx="5">
                  <c:v>InCoh2</c:v>
                </c:pt>
                <c:pt idx="6">
                  <c:v>InCoh3</c:v>
                </c:pt>
                <c:pt idx="7">
                  <c:v>InCoh4</c:v>
                </c:pt>
              </c:strCache>
            </c:strRef>
          </c:cat>
          <c:val>
            <c:numRef>
              <c:f>Stats!$C$15:$C$22</c:f>
              <c:numCache>
                <c:formatCode>0</c:formatCode>
                <c:ptCount val="8"/>
                <c:pt idx="0">
                  <c:v>113</c:v>
                </c:pt>
                <c:pt idx="1">
                  <c:v>37</c:v>
                </c:pt>
                <c:pt idx="2">
                  <c:v>12</c:v>
                </c:pt>
                <c:pt idx="3">
                  <c:v>43</c:v>
                </c:pt>
                <c:pt idx="4">
                  <c:v>139</c:v>
                </c:pt>
                <c:pt idx="5">
                  <c:v>13</c:v>
                </c:pt>
                <c:pt idx="6">
                  <c:v>3</c:v>
                </c:pt>
                <c:pt idx="7">
                  <c:v>33</c:v>
                </c:pt>
              </c:numCache>
            </c:numRef>
          </c:val>
        </c:ser>
        <c:ser>
          <c:idx val="2"/>
          <c:order val="2"/>
          <c:tx>
            <c:strRef>
              <c:f>Stats!$D$14</c:f>
              <c:strCache>
                <c:ptCount val="1"/>
                <c:pt idx="0">
                  <c:v>Combining gene regulation information and microarray experiment (this study)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Stats!$A$15:$A$22</c:f>
              <c:strCache>
                <c:ptCount val="8"/>
                <c:pt idx="0">
                  <c:v>Coh1</c:v>
                </c:pt>
                <c:pt idx="1">
                  <c:v>Coh2</c:v>
                </c:pt>
                <c:pt idx="2">
                  <c:v>Coh3</c:v>
                </c:pt>
                <c:pt idx="3">
                  <c:v>Coh4</c:v>
                </c:pt>
                <c:pt idx="4">
                  <c:v>InCoh1</c:v>
                </c:pt>
                <c:pt idx="5">
                  <c:v>InCoh2</c:v>
                </c:pt>
                <c:pt idx="6">
                  <c:v>InCoh3</c:v>
                </c:pt>
                <c:pt idx="7">
                  <c:v>InCoh4</c:v>
                </c:pt>
              </c:strCache>
            </c:strRef>
          </c:cat>
          <c:val>
            <c:numRef>
              <c:f>Stats!$D$15:$D$22</c:f>
              <c:numCache>
                <c:formatCode>General</c:formatCode>
                <c:ptCount val="8"/>
                <c:pt idx="0">
                  <c:v>62</c:v>
                </c:pt>
                <c:pt idx="1">
                  <c:v>20</c:v>
                </c:pt>
                <c:pt idx="2">
                  <c:v>7</c:v>
                </c:pt>
                <c:pt idx="3">
                  <c:v>27</c:v>
                </c:pt>
                <c:pt idx="4">
                  <c:v>99</c:v>
                </c:pt>
                <c:pt idx="5">
                  <c:v>9</c:v>
                </c:pt>
                <c:pt idx="6">
                  <c:v>1</c:v>
                </c:pt>
                <c:pt idx="7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44467904"/>
        <c:axId val="444468464"/>
      </c:barChart>
      <c:catAx>
        <c:axId val="44446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TW">
                    <a:latin typeface="Times New Roman" pitchFamily="18" charset="0"/>
                    <a:cs typeface="Times New Roman" pitchFamily="18" charset="0"/>
                  </a:rPr>
                  <a:t>Types of CRP-FFLs</a:t>
                </a:r>
                <a:endParaRPr lang="zh-TW" altLang="en-US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latin typeface="Times New Roman" pitchFamily="18" charset="0"/>
              </a:defRPr>
            </a:pPr>
            <a:endParaRPr lang="zh-TW"/>
          </a:p>
        </c:txPr>
        <c:crossAx val="444468464"/>
        <c:crosses val="autoZero"/>
        <c:auto val="1"/>
        <c:lblAlgn val="ctr"/>
        <c:lblOffset val="100"/>
        <c:noMultiLvlLbl val="0"/>
      </c:catAx>
      <c:valAx>
        <c:axId val="4444684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TW">
                    <a:latin typeface="Times New Roman" pitchFamily="18" charset="0"/>
                    <a:cs typeface="Times New Roman" pitchFamily="18" charset="0"/>
                  </a:rPr>
                  <a:t>Number of CRP-FFLs</a:t>
                </a:r>
                <a:endParaRPr lang="zh-TW" altLang="en-US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44679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baseline="0">
              <a:latin typeface="Times New Roman" pitchFamily="18" charset="0"/>
            </a:defRPr>
          </a:pPr>
          <a:endParaRPr lang="zh-TW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15</xdr:row>
      <xdr:rowOff>4761</xdr:rowOff>
    </xdr:from>
    <xdr:to>
      <xdr:col>17</xdr:col>
      <xdr:colOff>257175</xdr:colOff>
      <xdr:row>34</xdr:row>
      <xdr:rowOff>133350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4"/>
  <sheetViews>
    <sheetView topLeftCell="A55" workbookViewId="0">
      <selection activeCell="A70" sqref="A70"/>
    </sheetView>
  </sheetViews>
  <sheetFormatPr defaultColWidth="8.85546875" defaultRowHeight="15.75" x14ac:dyDescent="0.25"/>
  <cols>
    <col min="1" max="1" width="5" bestFit="1" customWidth="1"/>
    <col min="2" max="2" width="6.140625" bestFit="1" customWidth="1"/>
    <col min="3" max="3" width="6" bestFit="1" customWidth="1"/>
    <col min="4" max="11" width="5.7109375" customWidth="1"/>
    <col min="12" max="12" width="18.7109375" customWidth="1"/>
    <col min="13" max="13" width="18.28515625" customWidth="1"/>
    <col min="14" max="14" width="29.42578125" customWidth="1"/>
    <col min="15" max="15" width="9.42578125" style="3" bestFit="1" customWidth="1"/>
  </cols>
  <sheetData>
    <row r="1" spans="1:15" s="5" customFormat="1" x14ac:dyDescent="0.25">
      <c r="A1" s="5" t="s">
        <v>773</v>
      </c>
      <c r="B1" s="5" t="s">
        <v>349</v>
      </c>
      <c r="C1" s="5" t="s">
        <v>351</v>
      </c>
      <c r="D1" s="6" t="s">
        <v>774</v>
      </c>
      <c r="E1" s="6" t="s">
        <v>775</v>
      </c>
      <c r="F1" s="6" t="s">
        <v>776</v>
      </c>
      <c r="G1" s="6" t="s">
        <v>777</v>
      </c>
      <c r="H1" s="6" t="s">
        <v>778</v>
      </c>
      <c r="I1" s="6" t="s">
        <v>779</v>
      </c>
      <c r="J1" s="6" t="s">
        <v>780</v>
      </c>
      <c r="K1" s="6" t="s">
        <v>781</v>
      </c>
      <c r="L1" s="5" t="s">
        <v>840</v>
      </c>
      <c r="M1" s="5" t="s">
        <v>839</v>
      </c>
      <c r="N1" s="5" t="s">
        <v>772</v>
      </c>
      <c r="O1" s="23" t="s">
        <v>949</v>
      </c>
    </row>
    <row r="2" spans="1:15" ht="16.5" x14ac:dyDescent="0.25">
      <c r="A2" t="s">
        <v>786</v>
      </c>
      <c r="B2" s="16" t="s">
        <v>85</v>
      </c>
      <c r="C2" s="16" t="s">
        <v>86</v>
      </c>
      <c r="D2" s="7">
        <v>0</v>
      </c>
      <c r="E2" s="7">
        <v>-0.13011039999999999</v>
      </c>
      <c r="F2" s="7">
        <v>-0.23020326499999999</v>
      </c>
      <c r="G2" s="7">
        <v>-0.138429465</v>
      </c>
      <c r="H2" s="7">
        <v>-0.18703349999999999</v>
      </c>
      <c r="I2" s="7">
        <v>0.24390046000000001</v>
      </c>
      <c r="J2" s="7">
        <v>0.139176835</v>
      </c>
      <c r="K2" s="7">
        <v>0.18839591</v>
      </c>
      <c r="L2" s="7" t="s">
        <v>841</v>
      </c>
      <c r="M2" s="7" t="s">
        <v>854</v>
      </c>
      <c r="N2" s="16" t="s">
        <v>85</v>
      </c>
      <c r="O2" s="3">
        <v>1</v>
      </c>
    </row>
    <row r="3" spans="1:15" ht="16.5" x14ac:dyDescent="0.25">
      <c r="A3" t="s">
        <v>786</v>
      </c>
      <c r="B3" s="16" t="s">
        <v>31</v>
      </c>
      <c r="C3" s="16" t="s">
        <v>212</v>
      </c>
      <c r="D3" s="7">
        <v>0</v>
      </c>
      <c r="E3" s="7">
        <v>2.7437956999999999E-2</v>
      </c>
      <c r="F3" s="7">
        <v>6.3443656000000001E-2</v>
      </c>
      <c r="G3" s="7">
        <v>2.5096710000000001E-2</v>
      </c>
      <c r="H3" s="7">
        <v>2.7269030999999999E-2</v>
      </c>
      <c r="I3" s="7">
        <v>0.146836888</v>
      </c>
      <c r="J3" s="7">
        <v>0.27015109199999998</v>
      </c>
      <c r="K3" s="7">
        <v>0.15922140000000001</v>
      </c>
      <c r="L3" s="7" t="s">
        <v>841</v>
      </c>
      <c r="M3" s="7" t="s">
        <v>855</v>
      </c>
      <c r="N3" s="16" t="s">
        <v>31</v>
      </c>
      <c r="O3" s="3">
        <v>1</v>
      </c>
    </row>
    <row r="4" spans="1:15" ht="16.5" x14ac:dyDescent="0.25">
      <c r="A4" t="s">
        <v>786</v>
      </c>
      <c r="B4" s="16" t="s">
        <v>32</v>
      </c>
      <c r="C4" s="16" t="s">
        <v>212</v>
      </c>
      <c r="D4" s="7">
        <v>0</v>
      </c>
      <c r="E4" s="7">
        <v>-8.9212604000000001E-2</v>
      </c>
      <c r="F4" s="7">
        <v>-3.5436624999999999E-2</v>
      </c>
      <c r="G4" s="7">
        <v>-6.5380444999999995E-2</v>
      </c>
      <c r="H4" s="7">
        <v>-8.3737212000000005E-2</v>
      </c>
      <c r="I4" s="7">
        <v>2.5877243000000001</v>
      </c>
      <c r="J4" s="7">
        <v>2.5064553749999998</v>
      </c>
      <c r="K4" s="7">
        <v>2.5788426150000001</v>
      </c>
      <c r="L4" s="7" t="s">
        <v>841</v>
      </c>
      <c r="M4" s="7" t="s">
        <v>855</v>
      </c>
      <c r="N4" s="16" t="s">
        <v>213</v>
      </c>
      <c r="O4" s="3">
        <v>1</v>
      </c>
    </row>
    <row r="5" spans="1:15" ht="16.5" x14ac:dyDescent="0.25">
      <c r="A5" t="s">
        <v>786</v>
      </c>
      <c r="B5" s="16" t="s">
        <v>33</v>
      </c>
      <c r="C5" s="16" t="s">
        <v>212</v>
      </c>
      <c r="D5" s="7">
        <v>0</v>
      </c>
      <c r="E5" s="7">
        <v>-2.9104466999999998E-2</v>
      </c>
      <c r="F5" s="7">
        <v>1.6835086999999999E-2</v>
      </c>
      <c r="G5" s="7">
        <v>-3.5660430999999999E-2</v>
      </c>
      <c r="H5" s="7">
        <v>-8.3046491E-2</v>
      </c>
      <c r="I5" s="7">
        <v>0.98894717099999996</v>
      </c>
      <c r="J5" s="7">
        <v>0.91636814600000005</v>
      </c>
      <c r="K5" s="7">
        <v>0.88744076000000005</v>
      </c>
      <c r="L5" s="7" t="s">
        <v>841</v>
      </c>
      <c r="M5" s="7" t="s">
        <v>855</v>
      </c>
      <c r="N5" s="16" t="s">
        <v>213</v>
      </c>
      <c r="O5" s="3">
        <v>1</v>
      </c>
    </row>
    <row r="6" spans="1:15" ht="16.5" x14ac:dyDescent="0.25">
      <c r="A6" t="s">
        <v>786</v>
      </c>
      <c r="B6" s="4" t="s">
        <v>34</v>
      </c>
      <c r="C6" s="16" t="s">
        <v>212</v>
      </c>
      <c r="D6" s="7">
        <v>0</v>
      </c>
      <c r="E6" s="7">
        <v>-3.6939776000000001E-2</v>
      </c>
      <c r="F6" s="7">
        <v>-0.16390501699999999</v>
      </c>
      <c r="G6" s="7">
        <v>-0.121465591</v>
      </c>
      <c r="H6" s="7">
        <v>-0.22018601900000001</v>
      </c>
      <c r="I6" s="7">
        <v>0.48498057</v>
      </c>
      <c r="J6" s="7">
        <v>0.476431881</v>
      </c>
      <c r="K6" s="7">
        <v>0.49222904899999997</v>
      </c>
      <c r="L6" s="7" t="s">
        <v>841</v>
      </c>
      <c r="M6" s="7" t="s">
        <v>855</v>
      </c>
      <c r="N6" s="22" t="s">
        <v>902</v>
      </c>
      <c r="O6" s="3">
        <v>1</v>
      </c>
    </row>
    <row r="7" spans="1:15" ht="16.5" x14ac:dyDescent="0.25">
      <c r="A7" t="s">
        <v>786</v>
      </c>
      <c r="B7" s="16" t="s">
        <v>55</v>
      </c>
      <c r="C7" s="16" t="s">
        <v>224</v>
      </c>
      <c r="D7" s="7">
        <v>0</v>
      </c>
      <c r="E7" s="7">
        <v>1.3993160000000001E-3</v>
      </c>
      <c r="F7" s="7">
        <v>2.7331474000000001E-2</v>
      </c>
      <c r="G7" s="7">
        <v>0.13817300499999999</v>
      </c>
      <c r="H7" s="7">
        <v>7.6640762000000001E-2</v>
      </c>
      <c r="I7" s="7">
        <v>0.33086027400000001</v>
      </c>
      <c r="J7" s="7">
        <v>0.104159613</v>
      </c>
      <c r="K7" s="7">
        <v>3.8893404999999999E-2</v>
      </c>
      <c r="L7" s="7" t="s">
        <v>841</v>
      </c>
      <c r="M7" s="7" t="s">
        <v>856</v>
      </c>
      <c r="N7" s="16" t="s">
        <v>223</v>
      </c>
      <c r="O7" s="3">
        <v>1</v>
      </c>
    </row>
    <row r="8" spans="1:15" ht="16.5" x14ac:dyDescent="0.25">
      <c r="A8" t="s">
        <v>786</v>
      </c>
      <c r="B8" s="16" t="s">
        <v>56</v>
      </c>
      <c r="C8" s="16" t="s">
        <v>224</v>
      </c>
      <c r="D8" s="7">
        <v>0</v>
      </c>
      <c r="E8" s="7">
        <v>0.103659311</v>
      </c>
      <c r="F8" s="7">
        <v>0.10472738099999999</v>
      </c>
      <c r="G8" s="7">
        <v>0.158366328</v>
      </c>
      <c r="H8" s="7">
        <v>-2.107481E-3</v>
      </c>
      <c r="I8" s="7">
        <v>0.17088909699999999</v>
      </c>
      <c r="J8" s="7">
        <v>0.103385133</v>
      </c>
      <c r="K8" s="7">
        <v>-1.0268124999999999E-2</v>
      </c>
      <c r="L8" s="7" t="s">
        <v>841</v>
      </c>
      <c r="M8" s="7" t="s">
        <v>856</v>
      </c>
      <c r="N8" s="16" t="s">
        <v>223</v>
      </c>
      <c r="O8" s="3">
        <v>1</v>
      </c>
    </row>
    <row r="9" spans="1:15" ht="16.5" x14ac:dyDescent="0.25">
      <c r="A9" t="s">
        <v>786</v>
      </c>
      <c r="B9" s="16" t="s">
        <v>57</v>
      </c>
      <c r="C9" s="16" t="s">
        <v>224</v>
      </c>
      <c r="D9" s="7">
        <v>0</v>
      </c>
      <c r="E9" s="7">
        <v>4.7793271999999998E-2</v>
      </c>
      <c r="F9" s="7">
        <v>3.5251300999999999E-2</v>
      </c>
      <c r="G9" s="7">
        <v>9.4961237000000004E-2</v>
      </c>
      <c r="H9" s="7">
        <v>-6.4201286999999996E-2</v>
      </c>
      <c r="I9" s="7">
        <v>-0.20645259499999999</v>
      </c>
      <c r="J9" s="7">
        <v>-0.25339363500000001</v>
      </c>
      <c r="K9" s="7">
        <v>-0.410518353</v>
      </c>
      <c r="L9" s="7" t="s">
        <v>841</v>
      </c>
      <c r="M9" s="7" t="s">
        <v>856</v>
      </c>
      <c r="N9" s="21" t="s">
        <v>794</v>
      </c>
      <c r="O9" s="3">
        <v>1</v>
      </c>
    </row>
    <row r="10" spans="1:15" ht="16.5" x14ac:dyDescent="0.25">
      <c r="A10" t="s">
        <v>786</v>
      </c>
      <c r="B10" s="16" t="s">
        <v>58</v>
      </c>
      <c r="C10" s="16" t="s">
        <v>224</v>
      </c>
      <c r="D10" s="7">
        <v>0</v>
      </c>
      <c r="E10" s="7">
        <v>2.59764E-3</v>
      </c>
      <c r="F10" s="7">
        <v>-3.7749523E-2</v>
      </c>
      <c r="G10" s="7">
        <v>0.16056572899999999</v>
      </c>
      <c r="H10" s="7">
        <v>4.4953425999999998E-2</v>
      </c>
      <c r="I10" s="7">
        <v>7.8452034000000004E-2</v>
      </c>
      <c r="J10" s="7">
        <v>4.7673789000000001E-2</v>
      </c>
      <c r="K10" s="7">
        <v>2.3887800000000001E-2</v>
      </c>
      <c r="L10" s="7" t="s">
        <v>841</v>
      </c>
      <c r="M10" s="7" t="s">
        <v>856</v>
      </c>
      <c r="N10" s="16" t="s">
        <v>225</v>
      </c>
      <c r="O10" s="3">
        <v>1</v>
      </c>
    </row>
    <row r="11" spans="1:15" ht="16.5" x14ac:dyDescent="0.25">
      <c r="A11" t="s">
        <v>786</v>
      </c>
      <c r="B11" s="16" t="s">
        <v>59</v>
      </c>
      <c r="C11" s="16" t="s">
        <v>224</v>
      </c>
      <c r="D11" s="7">
        <v>0</v>
      </c>
      <c r="E11" s="7">
        <v>9.8387208000000004E-2</v>
      </c>
      <c r="F11" s="7">
        <v>0.117088344</v>
      </c>
      <c r="G11" s="7">
        <v>8.9125880000000005E-2</v>
      </c>
      <c r="H11" s="7">
        <v>-3.9401409999999998E-2</v>
      </c>
      <c r="I11" s="7">
        <v>0.32746077000000001</v>
      </c>
      <c r="J11" s="7">
        <v>9.6568477E-2</v>
      </c>
      <c r="K11" s="7">
        <v>0.10798658699999999</v>
      </c>
      <c r="L11" s="7" t="s">
        <v>841</v>
      </c>
      <c r="M11" s="7" t="s">
        <v>856</v>
      </c>
      <c r="N11" s="16" t="s">
        <v>903</v>
      </c>
      <c r="O11" s="3">
        <v>1</v>
      </c>
    </row>
    <row r="12" spans="1:15" ht="16.5" x14ac:dyDescent="0.25">
      <c r="A12" t="s">
        <v>786</v>
      </c>
      <c r="B12" s="16" t="s">
        <v>60</v>
      </c>
      <c r="C12" s="16" t="s">
        <v>224</v>
      </c>
      <c r="D12" s="7">
        <v>0</v>
      </c>
      <c r="E12" s="7">
        <v>-4.1751128999999998E-2</v>
      </c>
      <c r="F12" s="7">
        <v>-4.1751128999999998E-2</v>
      </c>
      <c r="G12" s="7">
        <v>-4.1751128999999998E-2</v>
      </c>
      <c r="H12" s="7">
        <v>-4.1751128999999998E-2</v>
      </c>
      <c r="I12" s="7">
        <v>-4.1751128999999998E-2</v>
      </c>
      <c r="J12" s="7">
        <v>-4.1751128999999998E-2</v>
      </c>
      <c r="K12" s="7">
        <v>-4.1751128999999998E-2</v>
      </c>
      <c r="L12" s="7" t="s">
        <v>841</v>
      </c>
      <c r="M12" s="7" t="s">
        <v>856</v>
      </c>
      <c r="N12" s="16" t="s">
        <v>223</v>
      </c>
      <c r="O12" s="3">
        <v>1</v>
      </c>
    </row>
    <row r="13" spans="1:15" ht="16.5" x14ac:dyDescent="0.25">
      <c r="A13" t="s">
        <v>786</v>
      </c>
      <c r="B13" s="16" t="s">
        <v>77</v>
      </c>
      <c r="C13" s="16" t="s">
        <v>229</v>
      </c>
      <c r="D13" s="7">
        <v>0</v>
      </c>
      <c r="E13" s="7">
        <v>3.5162843999999999E-2</v>
      </c>
      <c r="F13" s="7">
        <v>0.720316595</v>
      </c>
      <c r="G13" s="7">
        <v>1.13964368</v>
      </c>
      <c r="H13" s="7">
        <v>1.3353246050000001</v>
      </c>
      <c r="I13" s="7">
        <v>2.79799679</v>
      </c>
      <c r="J13" s="7">
        <v>2.7894906750000001</v>
      </c>
      <c r="K13" s="7">
        <v>2.8155437399999999</v>
      </c>
      <c r="L13" s="7" t="s">
        <v>841</v>
      </c>
      <c r="M13" s="7" t="s">
        <v>857</v>
      </c>
      <c r="N13" s="16" t="s">
        <v>77</v>
      </c>
      <c r="O13" s="3">
        <v>1</v>
      </c>
    </row>
    <row r="14" spans="1:15" ht="16.5" x14ac:dyDescent="0.25">
      <c r="A14" t="s">
        <v>786</v>
      </c>
      <c r="B14" s="16" t="s">
        <v>78</v>
      </c>
      <c r="C14" s="16" t="s">
        <v>229</v>
      </c>
      <c r="D14" s="7">
        <v>0</v>
      </c>
      <c r="E14" s="7">
        <v>3.1854299999999999E-3</v>
      </c>
      <c r="F14" s="7">
        <v>-6.2012810000000003E-3</v>
      </c>
      <c r="G14" s="7">
        <v>4.5085160999999999E-2</v>
      </c>
      <c r="H14" s="7">
        <v>-7.5084740000000002E-3</v>
      </c>
      <c r="I14" s="7">
        <v>0.36986616</v>
      </c>
      <c r="J14" s="7">
        <v>0.444929941</v>
      </c>
      <c r="K14" s="7">
        <v>0.33352504700000002</v>
      </c>
      <c r="L14" s="7" t="s">
        <v>841</v>
      </c>
      <c r="M14" s="7" t="s">
        <v>857</v>
      </c>
      <c r="N14" s="16" t="s">
        <v>230</v>
      </c>
      <c r="O14" s="3">
        <v>1</v>
      </c>
    </row>
    <row r="15" spans="1:15" ht="16.5" x14ac:dyDescent="0.25">
      <c r="A15" t="s">
        <v>786</v>
      </c>
      <c r="B15" s="16" t="s">
        <v>80</v>
      </c>
      <c r="C15" s="16" t="s">
        <v>157</v>
      </c>
      <c r="D15" s="7">
        <v>0</v>
      </c>
      <c r="E15" s="7">
        <v>-6.0473434999999999E-2</v>
      </c>
      <c r="F15" s="7">
        <v>-0.16155575</v>
      </c>
      <c r="G15" s="7">
        <v>-0.30496706000000001</v>
      </c>
      <c r="H15" s="7">
        <v>-0.39007768599999998</v>
      </c>
      <c r="I15" s="7">
        <v>-0.71392467000000004</v>
      </c>
      <c r="J15" s="7">
        <v>-0.730503868</v>
      </c>
      <c r="K15" s="7">
        <v>-0.82531365800000001</v>
      </c>
      <c r="L15" s="7" t="s">
        <v>798</v>
      </c>
      <c r="M15" s="7" t="s">
        <v>798</v>
      </c>
      <c r="N15" s="16" t="s">
        <v>232</v>
      </c>
      <c r="O15" s="3">
        <v>17</v>
      </c>
    </row>
    <row r="16" spans="1:15" ht="16.5" x14ac:dyDescent="0.25">
      <c r="A16" t="s">
        <v>786</v>
      </c>
      <c r="B16" s="16" t="s">
        <v>81</v>
      </c>
      <c r="C16" s="16" t="s">
        <v>157</v>
      </c>
      <c r="D16" s="7">
        <v>0</v>
      </c>
      <c r="E16" s="7">
        <v>3.9081413000000002E-2</v>
      </c>
      <c r="F16" s="7">
        <v>-6.8829119999999997E-3</v>
      </c>
      <c r="G16" s="7">
        <v>-0.161434876</v>
      </c>
      <c r="H16" s="7">
        <v>-0.250927648</v>
      </c>
      <c r="I16" s="7">
        <v>-0.60837189300000005</v>
      </c>
      <c r="J16" s="7">
        <v>-0.64387216400000002</v>
      </c>
      <c r="K16" s="7">
        <v>-0.77214016699999999</v>
      </c>
      <c r="L16" s="7" t="s">
        <v>798</v>
      </c>
      <c r="M16" s="7" t="s">
        <v>798</v>
      </c>
      <c r="N16" s="16" t="s">
        <v>232</v>
      </c>
      <c r="O16" s="3">
        <v>17</v>
      </c>
    </row>
    <row r="17" spans="1:15" ht="16.5" x14ac:dyDescent="0.25">
      <c r="A17" t="s">
        <v>786</v>
      </c>
      <c r="B17" s="16" t="s">
        <v>82</v>
      </c>
      <c r="C17" s="16" t="s">
        <v>157</v>
      </c>
      <c r="D17" s="7">
        <v>0</v>
      </c>
      <c r="E17" s="7">
        <v>-2.1584977000000002E-2</v>
      </c>
      <c r="F17" s="7">
        <v>-0.210503616</v>
      </c>
      <c r="G17" s="7">
        <v>-0.37021374200000001</v>
      </c>
      <c r="H17" s="7">
        <v>-0.45117024500000003</v>
      </c>
      <c r="I17" s="7">
        <v>-0.86381503100000001</v>
      </c>
      <c r="J17" s="7">
        <v>-0.91810345400000004</v>
      </c>
      <c r="K17" s="7">
        <v>-0.864856929</v>
      </c>
      <c r="L17" s="7" t="s">
        <v>798</v>
      </c>
      <c r="M17" s="7" t="s">
        <v>798</v>
      </c>
      <c r="N17" s="16" t="s">
        <v>232</v>
      </c>
      <c r="O17" s="3">
        <v>17</v>
      </c>
    </row>
    <row r="18" spans="1:15" ht="16.5" x14ac:dyDescent="0.25">
      <c r="A18" t="s">
        <v>786</v>
      </c>
      <c r="B18" s="16" t="s">
        <v>83</v>
      </c>
      <c r="C18" s="16" t="s">
        <v>157</v>
      </c>
      <c r="D18" s="7">
        <v>0</v>
      </c>
      <c r="E18" s="7">
        <v>-4.3008029999999997E-3</v>
      </c>
      <c r="F18" s="7">
        <v>-0.104463493</v>
      </c>
      <c r="G18" s="7">
        <v>-0.22439573700000001</v>
      </c>
      <c r="H18" s="7">
        <v>-0.33629814400000002</v>
      </c>
      <c r="I18" s="7">
        <v>-0.39185150400000002</v>
      </c>
      <c r="J18" s="7">
        <v>-0.46909060600000002</v>
      </c>
      <c r="K18" s="7">
        <v>-0.62930538999999996</v>
      </c>
      <c r="L18" s="7" t="s">
        <v>798</v>
      </c>
      <c r="M18" s="7" t="s">
        <v>798</v>
      </c>
      <c r="N18" s="16" t="s">
        <v>232</v>
      </c>
      <c r="O18" s="3">
        <v>17</v>
      </c>
    </row>
    <row r="19" spans="1:15" ht="16.5" x14ac:dyDescent="0.25">
      <c r="A19" t="s">
        <v>786</v>
      </c>
      <c r="B19" s="16" t="s">
        <v>84</v>
      </c>
      <c r="C19" s="16" t="s">
        <v>157</v>
      </c>
      <c r="D19" s="7">
        <v>0</v>
      </c>
      <c r="E19" s="7">
        <v>1.2625430999999999E-2</v>
      </c>
      <c r="F19" s="7">
        <v>-0.11229945199999999</v>
      </c>
      <c r="G19" s="7">
        <v>-0.20205538100000001</v>
      </c>
      <c r="H19" s="7">
        <v>-0.32438093699999998</v>
      </c>
      <c r="I19" s="7">
        <v>-0.78728351200000002</v>
      </c>
      <c r="J19" s="7">
        <v>-0.78070596199999998</v>
      </c>
      <c r="K19" s="7">
        <v>-0.904765716</v>
      </c>
      <c r="L19" s="7" t="s">
        <v>892</v>
      </c>
      <c r="M19" s="7" t="s">
        <v>891</v>
      </c>
      <c r="N19" s="16" t="s">
        <v>904</v>
      </c>
      <c r="O19" s="3">
        <v>17</v>
      </c>
    </row>
    <row r="20" spans="1:15" ht="16.5" x14ac:dyDescent="0.25">
      <c r="A20" t="s">
        <v>786</v>
      </c>
      <c r="B20" s="16" t="s">
        <v>61</v>
      </c>
      <c r="C20" s="16" t="s">
        <v>224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0.15668479799999999</v>
      </c>
      <c r="J20" s="7">
        <v>1.9932517E-2</v>
      </c>
      <c r="K20" s="7">
        <v>9.2399539999999999E-3</v>
      </c>
      <c r="L20" s="7" t="s">
        <v>841</v>
      </c>
      <c r="M20" s="7" t="s">
        <v>856</v>
      </c>
      <c r="N20" s="16" t="s">
        <v>227</v>
      </c>
      <c r="O20" s="3">
        <v>1</v>
      </c>
    </row>
    <row r="21" spans="1:15" ht="16.5" x14ac:dyDescent="0.25">
      <c r="A21" t="s">
        <v>786</v>
      </c>
      <c r="B21" s="16" t="s">
        <v>62</v>
      </c>
      <c r="C21" s="16" t="s">
        <v>224</v>
      </c>
      <c r="D21" s="7">
        <v>0</v>
      </c>
      <c r="E21" s="7">
        <v>0</v>
      </c>
      <c r="F21" s="7">
        <v>0</v>
      </c>
      <c r="G21" s="7">
        <v>2.9424934E-2</v>
      </c>
      <c r="H21" s="7">
        <v>0</v>
      </c>
      <c r="I21" s="7">
        <v>0.15751564600000001</v>
      </c>
      <c r="J21" s="7">
        <v>0.187764717</v>
      </c>
      <c r="K21" s="7">
        <v>3.2204649000000002E-2</v>
      </c>
      <c r="L21" s="7" t="s">
        <v>841</v>
      </c>
      <c r="M21" s="7" t="s">
        <v>856</v>
      </c>
      <c r="N21" s="16" t="s">
        <v>227</v>
      </c>
      <c r="O21" s="3">
        <v>1</v>
      </c>
    </row>
    <row r="22" spans="1:15" ht="16.5" x14ac:dyDescent="0.25">
      <c r="A22" t="s">
        <v>786</v>
      </c>
      <c r="B22" s="16" t="s">
        <v>63</v>
      </c>
      <c r="C22" s="16" t="s">
        <v>224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2.2002098000000001E-2</v>
      </c>
      <c r="J22" s="7">
        <v>4.6919773999999997E-2</v>
      </c>
      <c r="K22" s="7">
        <v>0</v>
      </c>
      <c r="L22" s="7" t="s">
        <v>841</v>
      </c>
      <c r="M22" s="7" t="s">
        <v>856</v>
      </c>
      <c r="N22" s="16" t="s">
        <v>227</v>
      </c>
      <c r="O22" s="3">
        <v>1</v>
      </c>
    </row>
    <row r="23" spans="1:15" ht="16.5" x14ac:dyDescent="0.25">
      <c r="A23" t="s">
        <v>786</v>
      </c>
      <c r="B23" s="16" t="s">
        <v>64</v>
      </c>
      <c r="C23" s="16" t="s">
        <v>224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 t="s">
        <v>841</v>
      </c>
      <c r="M23" s="7" t="s">
        <v>856</v>
      </c>
      <c r="N23" s="16" t="s">
        <v>227</v>
      </c>
      <c r="O23" s="3">
        <v>1</v>
      </c>
    </row>
    <row r="24" spans="1:15" ht="16.5" x14ac:dyDescent="0.25">
      <c r="A24" t="s">
        <v>786</v>
      </c>
      <c r="B24" s="16" t="s">
        <v>65</v>
      </c>
      <c r="C24" s="16" t="s">
        <v>76</v>
      </c>
      <c r="D24" s="7">
        <v>0</v>
      </c>
      <c r="E24" s="7">
        <v>5.6417624E-2</v>
      </c>
      <c r="F24" s="7">
        <v>4.5638939000000003E-2</v>
      </c>
      <c r="G24" s="7">
        <v>0.108686884</v>
      </c>
      <c r="H24" s="7">
        <v>-5.7020556999999999E-2</v>
      </c>
      <c r="I24" s="7">
        <v>-0.117788751</v>
      </c>
      <c r="J24" s="7">
        <v>-6.5993301000000004E-2</v>
      </c>
      <c r="K24" s="7">
        <v>-0.22084387799999999</v>
      </c>
      <c r="L24" s="7" t="s">
        <v>841</v>
      </c>
      <c r="M24" s="7" t="s">
        <v>858</v>
      </c>
      <c r="N24" s="16" t="s">
        <v>228</v>
      </c>
      <c r="O24" s="3">
        <v>1</v>
      </c>
    </row>
    <row r="25" spans="1:15" ht="16.5" x14ac:dyDescent="0.25">
      <c r="A25" t="s">
        <v>786</v>
      </c>
      <c r="B25" s="16" t="s">
        <v>19</v>
      </c>
      <c r="C25" s="16" t="s">
        <v>24</v>
      </c>
      <c r="D25" s="7">
        <v>0</v>
      </c>
      <c r="E25" s="7">
        <v>-7.3389335999999999E-2</v>
      </c>
      <c r="F25" s="7">
        <v>0.15602254300000001</v>
      </c>
      <c r="G25" s="7">
        <v>0.43220732899999997</v>
      </c>
      <c r="H25" s="7">
        <v>0.42704928399999997</v>
      </c>
      <c r="I25" s="7">
        <v>1.743404559</v>
      </c>
      <c r="J25" s="7">
        <v>1.8213179100000001</v>
      </c>
      <c r="K25" s="7">
        <v>2.0674460840000002</v>
      </c>
      <c r="L25" s="7" t="s">
        <v>841</v>
      </c>
      <c r="M25" s="7" t="s">
        <v>859</v>
      </c>
      <c r="N25" s="16" t="s">
        <v>206</v>
      </c>
      <c r="O25" s="3">
        <v>1</v>
      </c>
    </row>
    <row r="26" spans="1:15" ht="16.5" x14ac:dyDescent="0.25">
      <c r="A26" t="s">
        <v>786</v>
      </c>
      <c r="B26" s="16" t="s">
        <v>20</v>
      </c>
      <c r="C26" s="16" t="s">
        <v>24</v>
      </c>
      <c r="D26" s="7">
        <v>0</v>
      </c>
      <c r="E26" s="7">
        <v>-1.193703E-2</v>
      </c>
      <c r="F26" s="7">
        <v>6.6893810999999997E-2</v>
      </c>
      <c r="G26" s="7">
        <v>9.2265633E-2</v>
      </c>
      <c r="H26" s="7">
        <v>8.9708072999999999E-2</v>
      </c>
      <c r="I26" s="7">
        <v>1.01765656</v>
      </c>
      <c r="J26" s="7">
        <v>1.0753160820000001</v>
      </c>
      <c r="K26" s="7">
        <v>0.94905538099999998</v>
      </c>
      <c r="L26" s="7" t="s">
        <v>841</v>
      </c>
      <c r="M26" s="7" t="s">
        <v>859</v>
      </c>
      <c r="N26" s="16" t="s">
        <v>207</v>
      </c>
      <c r="O26" s="3">
        <v>1</v>
      </c>
    </row>
    <row r="27" spans="1:15" ht="16.5" x14ac:dyDescent="0.25">
      <c r="A27" t="s">
        <v>786</v>
      </c>
      <c r="B27" s="16" t="s">
        <v>21</v>
      </c>
      <c r="C27" s="16" t="s">
        <v>24</v>
      </c>
      <c r="D27" s="7">
        <v>0</v>
      </c>
      <c r="E27" s="7">
        <v>9.9042287000000007E-2</v>
      </c>
      <c r="F27" s="7">
        <v>8.9140300000000003E-4</v>
      </c>
      <c r="G27" s="7">
        <v>0.139775341</v>
      </c>
      <c r="H27" s="7">
        <v>-3.4579285000000001E-2</v>
      </c>
      <c r="I27" s="7">
        <v>0.724348412</v>
      </c>
      <c r="J27" s="7">
        <v>0.74416822800000004</v>
      </c>
      <c r="K27" s="7">
        <v>0.69484222500000004</v>
      </c>
      <c r="L27" s="7" t="s">
        <v>841</v>
      </c>
      <c r="M27" s="7" t="s">
        <v>859</v>
      </c>
      <c r="N27" s="16" t="s">
        <v>207</v>
      </c>
      <c r="O27" s="3">
        <v>1</v>
      </c>
    </row>
    <row r="28" spans="1:15" ht="16.5" x14ac:dyDescent="0.25">
      <c r="A28" t="s">
        <v>786</v>
      </c>
      <c r="B28" s="16" t="s">
        <v>22</v>
      </c>
      <c r="C28" s="16" t="s">
        <v>24</v>
      </c>
      <c r="D28" s="7">
        <v>0</v>
      </c>
      <c r="E28" s="7">
        <v>0.167430948</v>
      </c>
      <c r="F28" s="7">
        <v>0.50305873300000004</v>
      </c>
      <c r="G28" s="7">
        <v>0.75063993900000003</v>
      </c>
      <c r="H28" s="7">
        <v>0.755778701</v>
      </c>
      <c r="I28" s="7">
        <v>2.8325391880000002</v>
      </c>
      <c r="J28" s="7">
        <v>2.8350195729999998</v>
      </c>
      <c r="K28" s="7">
        <v>2.8648378179999998</v>
      </c>
      <c r="L28" s="7" t="s">
        <v>841</v>
      </c>
      <c r="M28" s="7" t="s">
        <v>859</v>
      </c>
      <c r="N28" s="16" t="s">
        <v>206</v>
      </c>
      <c r="O28" s="3">
        <v>1</v>
      </c>
    </row>
    <row r="29" spans="1:15" ht="16.5" x14ac:dyDescent="0.25">
      <c r="A29" t="s">
        <v>786</v>
      </c>
      <c r="B29" s="16" t="s">
        <v>23</v>
      </c>
      <c r="C29" s="1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0.80064458000000005</v>
      </c>
      <c r="J29" s="7">
        <v>0.64164349700000001</v>
      </c>
      <c r="K29" s="7">
        <v>0.80434573099999995</v>
      </c>
      <c r="L29" s="7" t="s">
        <v>841</v>
      </c>
      <c r="M29" s="7" t="s">
        <v>859</v>
      </c>
      <c r="N29" s="16" t="s">
        <v>207</v>
      </c>
      <c r="O29" s="3">
        <v>1</v>
      </c>
    </row>
    <row r="30" spans="1:15" ht="16.5" x14ac:dyDescent="0.25">
      <c r="A30" t="s">
        <v>786</v>
      </c>
      <c r="B30" s="16" t="s">
        <v>24</v>
      </c>
      <c r="C30" s="16" t="s">
        <v>24</v>
      </c>
      <c r="D30" s="7">
        <v>0</v>
      </c>
      <c r="E30" s="7">
        <v>1.8097414999999999E-2</v>
      </c>
      <c r="F30" s="7">
        <v>0.263035095</v>
      </c>
      <c r="G30" s="7">
        <v>0.48095834500000001</v>
      </c>
      <c r="H30" s="7">
        <v>0.45905695499999999</v>
      </c>
      <c r="I30" s="7">
        <v>1.3356417700000001</v>
      </c>
      <c r="J30" s="7">
        <v>1.3696201050000001</v>
      </c>
      <c r="K30" s="7">
        <v>1.3701817350000001</v>
      </c>
      <c r="L30" s="7" t="s">
        <v>841</v>
      </c>
      <c r="M30" s="7" t="s">
        <v>859</v>
      </c>
      <c r="N30" s="16" t="s">
        <v>905</v>
      </c>
      <c r="O30" s="3">
        <v>1</v>
      </c>
    </row>
    <row r="31" spans="1:15" ht="16.5" x14ac:dyDescent="0.25">
      <c r="A31" t="s">
        <v>786</v>
      </c>
      <c r="B31" s="16" t="s">
        <v>25</v>
      </c>
      <c r="C31" s="16" t="s">
        <v>24</v>
      </c>
      <c r="D31" s="7">
        <v>0</v>
      </c>
      <c r="E31" s="7">
        <v>-1.5541999999999999E-3</v>
      </c>
      <c r="F31" s="7">
        <v>0.174664075</v>
      </c>
      <c r="G31" s="7">
        <v>0.38852124500000002</v>
      </c>
      <c r="H31" s="7">
        <v>0.30111697500000001</v>
      </c>
      <c r="I31" s="7">
        <v>7.9039305000000004E-2</v>
      </c>
      <c r="J31" s="7">
        <v>3.4291650000000001E-3</v>
      </c>
      <c r="K31" s="7">
        <v>1.2518349999999999E-2</v>
      </c>
      <c r="L31" s="7" t="s">
        <v>841</v>
      </c>
      <c r="M31" s="7" t="s">
        <v>859</v>
      </c>
      <c r="N31" s="16" t="s">
        <v>207</v>
      </c>
      <c r="O31" s="3">
        <v>1</v>
      </c>
    </row>
    <row r="32" spans="1:15" ht="16.5" x14ac:dyDescent="0.25">
      <c r="A32" t="s">
        <v>786</v>
      </c>
      <c r="B32" s="16" t="s">
        <v>79</v>
      </c>
      <c r="C32" s="16" t="s">
        <v>229</v>
      </c>
      <c r="D32" s="7">
        <v>0</v>
      </c>
      <c r="E32" s="7">
        <v>-3.0598849000000001E-2</v>
      </c>
      <c r="F32" s="7">
        <v>9.9536483999999995E-2</v>
      </c>
      <c r="G32" s="7">
        <v>0.14787051000000001</v>
      </c>
      <c r="H32" s="7">
        <v>-4.3160759999999999E-2</v>
      </c>
      <c r="I32" s="7">
        <v>0.23012239800000001</v>
      </c>
      <c r="J32" s="7">
        <v>4.9169289999999997E-2</v>
      </c>
      <c r="K32" s="7">
        <v>4.5845496999999999E-2</v>
      </c>
      <c r="L32" s="7" t="s">
        <v>1322</v>
      </c>
      <c r="M32" s="7" t="s">
        <v>1317</v>
      </c>
      <c r="N32" s="16" t="s">
        <v>906</v>
      </c>
      <c r="O32" s="3">
        <v>9</v>
      </c>
    </row>
    <row r="33" spans="1:15" ht="16.5" x14ac:dyDescent="0.25">
      <c r="A33" t="s">
        <v>786</v>
      </c>
      <c r="B33" s="16" t="s">
        <v>79</v>
      </c>
      <c r="C33" s="16" t="s">
        <v>41</v>
      </c>
      <c r="D33" s="7">
        <v>0</v>
      </c>
      <c r="E33" s="7">
        <v>-3.0598849000000001E-2</v>
      </c>
      <c r="F33" s="7">
        <v>9.9536483999999995E-2</v>
      </c>
      <c r="G33" s="7">
        <v>0.14787051000000001</v>
      </c>
      <c r="H33" s="7">
        <v>-4.3160759999999999E-2</v>
      </c>
      <c r="I33" s="7">
        <v>0.23012239800000001</v>
      </c>
      <c r="J33" s="7">
        <v>4.9169289999999997E-2</v>
      </c>
      <c r="K33" s="7">
        <v>4.5845496999999999E-2</v>
      </c>
      <c r="L33" s="7" t="s">
        <v>1321</v>
      </c>
      <c r="M33" s="7" t="s">
        <v>1317</v>
      </c>
      <c r="N33" s="16" t="s">
        <v>906</v>
      </c>
      <c r="O33" s="3">
        <v>9</v>
      </c>
    </row>
    <row r="34" spans="1:15" ht="16.5" x14ac:dyDescent="0.25">
      <c r="A34" t="s">
        <v>786</v>
      </c>
      <c r="B34" s="16" t="s">
        <v>352</v>
      </c>
      <c r="C34" s="16" t="s">
        <v>86</v>
      </c>
      <c r="D34" s="7">
        <v>0</v>
      </c>
      <c r="E34" s="7">
        <v>-6.9766899999999998E-3</v>
      </c>
      <c r="F34" s="7">
        <v>-6.5947154999999993E-2</v>
      </c>
      <c r="G34" s="7">
        <v>0.15180242999999999</v>
      </c>
      <c r="H34" s="7">
        <v>-1.2366975000000001E-2</v>
      </c>
      <c r="I34" s="7">
        <v>0.49802510500000002</v>
      </c>
      <c r="J34" s="7">
        <v>0.46198915000000002</v>
      </c>
      <c r="K34" s="7">
        <v>0.57893268499999995</v>
      </c>
      <c r="L34" s="7" t="s">
        <v>796</v>
      </c>
      <c r="M34" s="7" t="s">
        <v>796</v>
      </c>
      <c r="N34" s="16" t="s">
        <v>353</v>
      </c>
      <c r="O34" s="3">
        <v>17</v>
      </c>
    </row>
    <row r="35" spans="1:15" ht="16.5" x14ac:dyDescent="0.25">
      <c r="A35" t="s">
        <v>786</v>
      </c>
      <c r="B35" s="16" t="s">
        <v>41</v>
      </c>
      <c r="C35" s="16" t="s">
        <v>141</v>
      </c>
      <c r="D35" s="7">
        <v>0</v>
      </c>
      <c r="E35" s="7">
        <v>-2.304105E-2</v>
      </c>
      <c r="F35" s="7">
        <v>-7.1250499999999994E-2</v>
      </c>
      <c r="G35" s="7">
        <v>-9.0637314999999996E-2</v>
      </c>
      <c r="H35" s="7">
        <v>-7.4366584999999999E-2</v>
      </c>
      <c r="I35" s="7">
        <v>-0.114818595</v>
      </c>
      <c r="J35" s="7">
        <v>-0.10956419000000001</v>
      </c>
      <c r="K35" s="7">
        <v>-0.101282055</v>
      </c>
      <c r="L35" s="7" t="s">
        <v>801</v>
      </c>
      <c r="M35" s="7" t="s">
        <v>801</v>
      </c>
      <c r="N35" s="16" t="s">
        <v>907</v>
      </c>
      <c r="O35" s="3">
        <v>17</v>
      </c>
    </row>
    <row r="36" spans="1:15" ht="16.5" x14ac:dyDescent="0.25">
      <c r="A36" t="s">
        <v>786</v>
      </c>
      <c r="B36" s="16" t="s">
        <v>90</v>
      </c>
      <c r="C36" s="16" t="s">
        <v>175</v>
      </c>
      <c r="D36" s="7">
        <v>0</v>
      </c>
      <c r="E36" s="7">
        <v>-6.2623849999999995E-2</v>
      </c>
      <c r="F36" s="7">
        <v>-6.2623849999999995E-2</v>
      </c>
      <c r="G36" s="7">
        <v>-6.2623849999999995E-2</v>
      </c>
      <c r="H36" s="7">
        <v>-4.150889E-2</v>
      </c>
      <c r="I36" s="7">
        <v>0.20070069700000001</v>
      </c>
      <c r="J36" s="7">
        <v>4.1280117999999998E-2</v>
      </c>
      <c r="K36" s="7">
        <v>3.3844080000000002E-3</v>
      </c>
      <c r="L36" s="7" t="s">
        <v>1323</v>
      </c>
      <c r="M36" s="7" t="s">
        <v>1316</v>
      </c>
      <c r="N36" s="16" t="s">
        <v>235</v>
      </c>
      <c r="O36" s="3">
        <v>145</v>
      </c>
    </row>
    <row r="37" spans="1:15" ht="16.5" x14ac:dyDescent="0.25">
      <c r="A37" t="s">
        <v>786</v>
      </c>
      <c r="B37" s="16" t="s">
        <v>90</v>
      </c>
      <c r="C37" s="16" t="s">
        <v>174</v>
      </c>
      <c r="D37" s="7">
        <v>0</v>
      </c>
      <c r="E37" s="7">
        <v>-6.2623849999999995E-2</v>
      </c>
      <c r="F37" s="7">
        <v>-6.2623849999999995E-2</v>
      </c>
      <c r="G37" s="7">
        <v>-6.2623849999999995E-2</v>
      </c>
      <c r="H37" s="7">
        <v>-4.150889E-2</v>
      </c>
      <c r="I37" s="7">
        <v>0.20070069700000001</v>
      </c>
      <c r="J37" s="7">
        <v>4.1280117999999998E-2</v>
      </c>
      <c r="K37" s="7">
        <v>3.3844080000000002E-3</v>
      </c>
      <c r="L37" s="7" t="s">
        <v>1324</v>
      </c>
      <c r="M37" s="7" t="s">
        <v>1316</v>
      </c>
      <c r="N37" s="16" t="s">
        <v>235</v>
      </c>
      <c r="O37" s="3">
        <v>145</v>
      </c>
    </row>
    <row r="38" spans="1:15" ht="16.5" x14ac:dyDescent="0.25">
      <c r="A38" t="s">
        <v>786</v>
      </c>
      <c r="B38" s="16" t="s">
        <v>91</v>
      </c>
      <c r="C38" s="16" t="s">
        <v>175</v>
      </c>
      <c r="D38" s="7">
        <v>0</v>
      </c>
      <c r="E38" s="7">
        <v>-3.4947205000000002E-2</v>
      </c>
      <c r="F38" s="7">
        <v>-7.2248848000000004E-2</v>
      </c>
      <c r="G38" s="7">
        <v>3.3122382999999998E-2</v>
      </c>
      <c r="H38" s="7">
        <v>-0.17649011100000001</v>
      </c>
      <c r="I38" s="7">
        <v>0.10363251699999999</v>
      </c>
      <c r="J38" s="7">
        <v>2.8626081000000001E-2</v>
      </c>
      <c r="K38" s="7">
        <v>-2.8398129000000001E-2</v>
      </c>
      <c r="L38" s="7" t="s">
        <v>1323</v>
      </c>
      <c r="M38" s="7" t="s">
        <v>1316</v>
      </c>
      <c r="N38" s="16" t="s">
        <v>235</v>
      </c>
      <c r="O38" s="3">
        <v>145</v>
      </c>
    </row>
    <row r="39" spans="1:15" ht="16.5" x14ac:dyDescent="0.25">
      <c r="A39" t="s">
        <v>786</v>
      </c>
      <c r="B39" s="16" t="s">
        <v>91</v>
      </c>
      <c r="C39" s="16" t="s">
        <v>174</v>
      </c>
      <c r="D39" s="7">
        <v>0</v>
      </c>
      <c r="E39" s="7">
        <v>-3.4947205000000002E-2</v>
      </c>
      <c r="F39" s="7">
        <v>-7.2248848000000004E-2</v>
      </c>
      <c r="G39" s="7">
        <v>3.3122382999999998E-2</v>
      </c>
      <c r="H39" s="7">
        <v>-0.17649011100000001</v>
      </c>
      <c r="I39" s="7">
        <v>0.10363251699999999</v>
      </c>
      <c r="J39" s="7">
        <v>2.8626081000000001E-2</v>
      </c>
      <c r="K39" s="7">
        <v>-2.8398129000000001E-2</v>
      </c>
      <c r="L39" s="7" t="s">
        <v>1324</v>
      </c>
      <c r="M39" s="7" t="s">
        <v>1316</v>
      </c>
      <c r="N39" s="16" t="s">
        <v>235</v>
      </c>
      <c r="O39" s="3">
        <v>145</v>
      </c>
    </row>
    <row r="40" spans="1:15" ht="16.5" x14ac:dyDescent="0.25">
      <c r="A40" t="s">
        <v>786</v>
      </c>
      <c r="B40" s="16" t="s">
        <v>92</v>
      </c>
      <c r="C40" s="16" t="s">
        <v>175</v>
      </c>
      <c r="D40" s="7">
        <v>0</v>
      </c>
      <c r="E40" s="7">
        <v>6.5357287E-2</v>
      </c>
      <c r="F40" s="7">
        <v>0.21150835400000001</v>
      </c>
      <c r="G40" s="7">
        <v>0.114424236</v>
      </c>
      <c r="H40" s="7">
        <v>-0.151495296</v>
      </c>
      <c r="I40" s="7">
        <v>0.10119497</v>
      </c>
      <c r="J40" s="7">
        <v>0.38138668799999997</v>
      </c>
      <c r="K40" s="7">
        <v>9.7823502000000007E-2</v>
      </c>
      <c r="L40" s="7" t="s">
        <v>1323</v>
      </c>
      <c r="M40" s="7" t="s">
        <v>1316</v>
      </c>
      <c r="N40" s="16" t="s">
        <v>235</v>
      </c>
      <c r="O40" s="3">
        <v>145</v>
      </c>
    </row>
    <row r="41" spans="1:15" ht="16.5" x14ac:dyDescent="0.25">
      <c r="A41" t="s">
        <v>786</v>
      </c>
      <c r="B41" s="16" t="s">
        <v>92</v>
      </c>
      <c r="C41" s="16" t="s">
        <v>174</v>
      </c>
      <c r="D41" s="7">
        <v>0</v>
      </c>
      <c r="E41" s="7">
        <v>6.5357287E-2</v>
      </c>
      <c r="F41" s="7">
        <v>0.21150835400000001</v>
      </c>
      <c r="G41" s="7">
        <v>0.114424236</v>
      </c>
      <c r="H41" s="7">
        <v>-0.151495296</v>
      </c>
      <c r="I41" s="7">
        <v>0.10119497</v>
      </c>
      <c r="J41" s="7">
        <v>0.38138668799999997</v>
      </c>
      <c r="K41" s="7">
        <v>9.7823502000000007E-2</v>
      </c>
      <c r="L41" s="7" t="s">
        <v>1324</v>
      </c>
      <c r="M41" s="7" t="s">
        <v>1316</v>
      </c>
      <c r="N41" s="16" t="s">
        <v>235</v>
      </c>
      <c r="O41" s="3">
        <v>145</v>
      </c>
    </row>
    <row r="42" spans="1:15" ht="16.5" x14ac:dyDescent="0.25">
      <c r="A42" t="s">
        <v>786</v>
      </c>
      <c r="B42" s="16" t="s">
        <v>6</v>
      </c>
      <c r="C42" s="16" t="s">
        <v>6</v>
      </c>
      <c r="D42" s="7">
        <v>0</v>
      </c>
      <c r="E42" s="7">
        <v>-3.8228104999999998E-2</v>
      </c>
      <c r="F42" s="7">
        <v>4.9575307999999998E-2</v>
      </c>
      <c r="G42" s="7">
        <v>0.10765092900000001</v>
      </c>
      <c r="H42" s="7">
        <v>1.5098314999999999E-2</v>
      </c>
      <c r="I42" s="7">
        <v>0.24231380899999999</v>
      </c>
      <c r="J42" s="7">
        <v>0.37506346699999998</v>
      </c>
      <c r="K42" s="7">
        <v>0.27487525400000001</v>
      </c>
      <c r="L42" s="7" t="s">
        <v>803</v>
      </c>
      <c r="M42" s="7" t="s">
        <v>803</v>
      </c>
      <c r="N42" s="16" t="s">
        <v>201</v>
      </c>
      <c r="O42" s="3">
        <v>17</v>
      </c>
    </row>
    <row r="43" spans="1:15" ht="16.5" x14ac:dyDescent="0.25">
      <c r="A43" t="s">
        <v>786</v>
      </c>
      <c r="B43" s="16" t="s">
        <v>7</v>
      </c>
      <c r="C43" s="16" t="s">
        <v>6</v>
      </c>
      <c r="D43" s="7">
        <v>0</v>
      </c>
      <c r="E43" s="7">
        <v>4.4696680000000004E-3</v>
      </c>
      <c r="F43" s="7">
        <v>0.13982191199999999</v>
      </c>
      <c r="G43" s="7">
        <v>0.220328092</v>
      </c>
      <c r="H43" s="7">
        <v>9.3614220999999997E-2</v>
      </c>
      <c r="I43" s="7">
        <v>0.26134285800000001</v>
      </c>
      <c r="J43" s="7">
        <v>0.28864758299999999</v>
      </c>
      <c r="K43" s="7">
        <v>0.207503879</v>
      </c>
      <c r="L43" s="7" t="s">
        <v>803</v>
      </c>
      <c r="M43" s="7" t="s">
        <v>803</v>
      </c>
      <c r="N43" s="16" t="s">
        <v>201</v>
      </c>
      <c r="O43" s="3">
        <v>17</v>
      </c>
    </row>
    <row r="44" spans="1:15" ht="16.5" x14ac:dyDescent="0.25">
      <c r="A44" t="s">
        <v>786</v>
      </c>
      <c r="B44" s="16" t="s">
        <v>66</v>
      </c>
      <c r="C44" s="16" t="s">
        <v>76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 t="s">
        <v>841</v>
      </c>
      <c r="M44" s="7" t="s">
        <v>858</v>
      </c>
      <c r="N44" s="16" t="s">
        <v>228</v>
      </c>
      <c r="O44" s="3">
        <v>1</v>
      </c>
    </row>
    <row r="45" spans="1:15" ht="16.5" x14ac:dyDescent="0.25">
      <c r="A45" t="s">
        <v>786</v>
      </c>
      <c r="B45" s="16" t="s">
        <v>67</v>
      </c>
      <c r="C45" s="16" t="s">
        <v>76</v>
      </c>
      <c r="D45" s="7">
        <v>0</v>
      </c>
      <c r="E45" s="7">
        <v>7.4628931999999995E-2</v>
      </c>
      <c r="F45" s="7">
        <v>-1.0853484E-2</v>
      </c>
      <c r="G45" s="7">
        <v>1.5945404999999999E-2</v>
      </c>
      <c r="H45" s="7">
        <v>3.5391011E-2</v>
      </c>
      <c r="I45" s="7">
        <v>7.5935909999999995E-2</v>
      </c>
      <c r="J45" s="7">
        <v>-5.2015279999999997E-2</v>
      </c>
      <c r="K45" s="7">
        <v>-2.3441254000000002E-2</v>
      </c>
      <c r="L45" s="7" t="s">
        <v>841</v>
      </c>
      <c r="M45" s="7" t="s">
        <v>858</v>
      </c>
      <c r="N45" s="16" t="s">
        <v>228</v>
      </c>
      <c r="O45" s="3">
        <v>1</v>
      </c>
    </row>
    <row r="46" spans="1:15" ht="16.5" x14ac:dyDescent="0.25">
      <c r="A46" t="s">
        <v>786</v>
      </c>
      <c r="B46" s="16" t="s">
        <v>68</v>
      </c>
      <c r="C46" s="16" t="s">
        <v>76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 t="s">
        <v>841</v>
      </c>
      <c r="M46" s="7" t="s">
        <v>858</v>
      </c>
      <c r="N46" s="16" t="s">
        <v>228</v>
      </c>
      <c r="O46" s="3">
        <v>1</v>
      </c>
    </row>
    <row r="47" spans="1:15" ht="16.5" x14ac:dyDescent="0.25">
      <c r="A47" t="s">
        <v>786</v>
      </c>
      <c r="B47" s="16" t="s">
        <v>69</v>
      </c>
      <c r="C47" s="16" t="s">
        <v>76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 t="s">
        <v>841</v>
      </c>
      <c r="M47" s="7" t="s">
        <v>858</v>
      </c>
      <c r="N47" s="16" t="s">
        <v>228</v>
      </c>
      <c r="O47" s="3">
        <v>1</v>
      </c>
    </row>
    <row r="48" spans="1:15" ht="16.5" x14ac:dyDescent="0.25">
      <c r="A48" t="s">
        <v>786</v>
      </c>
      <c r="B48" s="16" t="s">
        <v>70</v>
      </c>
      <c r="C48" s="16" t="s">
        <v>76</v>
      </c>
      <c r="D48" s="7">
        <v>0</v>
      </c>
      <c r="E48" s="7">
        <v>5.7434747000000001E-2</v>
      </c>
      <c r="F48" s="7">
        <v>-3.2155064999999997E-2</v>
      </c>
      <c r="G48" s="7">
        <v>-3.0280979999999999E-3</v>
      </c>
      <c r="H48" s="7">
        <v>5.4070997000000003E-2</v>
      </c>
      <c r="I48" s="7">
        <v>-7.7342393999999995E-2</v>
      </c>
      <c r="J48" s="7">
        <v>-0.158636413</v>
      </c>
      <c r="K48" s="7">
        <v>-8.9292223000000004E-2</v>
      </c>
      <c r="L48" s="7" t="s">
        <v>841</v>
      </c>
      <c r="M48" s="7" t="s">
        <v>858</v>
      </c>
      <c r="N48" s="16" t="s">
        <v>228</v>
      </c>
      <c r="O48" s="3">
        <v>1</v>
      </c>
    </row>
    <row r="49" spans="1:15" ht="16.5" x14ac:dyDescent="0.25">
      <c r="A49" t="s">
        <v>786</v>
      </c>
      <c r="B49" s="16" t="s">
        <v>71</v>
      </c>
      <c r="C49" s="16" t="s">
        <v>76</v>
      </c>
      <c r="D49" s="7">
        <v>0</v>
      </c>
      <c r="E49" s="7">
        <v>-7.4901894999999996E-2</v>
      </c>
      <c r="F49" s="7">
        <v>-3.6085203000000003E-2</v>
      </c>
      <c r="G49" s="7">
        <v>3.5593031999999997E-2</v>
      </c>
      <c r="H49" s="7">
        <v>-3.304319E-2</v>
      </c>
      <c r="I49" s="7">
        <v>-1.3054771999999999E-2</v>
      </c>
      <c r="J49" s="7">
        <v>-0.13957187099999999</v>
      </c>
      <c r="K49" s="7">
        <v>-9.0308250000000007E-2</v>
      </c>
      <c r="L49" s="7" t="s">
        <v>841</v>
      </c>
      <c r="M49" s="7" t="s">
        <v>858</v>
      </c>
      <c r="N49" s="16" t="s">
        <v>228</v>
      </c>
      <c r="O49" s="3">
        <v>1</v>
      </c>
    </row>
    <row r="50" spans="1:15" ht="16.5" x14ac:dyDescent="0.25">
      <c r="A50" t="s">
        <v>786</v>
      </c>
      <c r="B50" s="16" t="s">
        <v>72</v>
      </c>
      <c r="C50" s="16" t="s">
        <v>76</v>
      </c>
      <c r="D50" s="7">
        <v>0</v>
      </c>
      <c r="E50" s="7">
        <v>-1.7772071E-2</v>
      </c>
      <c r="F50" s="7">
        <v>-4.1743695999999997E-2</v>
      </c>
      <c r="G50" s="7">
        <v>-0.12930387700000001</v>
      </c>
      <c r="H50" s="7">
        <v>-0.19414943200000001</v>
      </c>
      <c r="I50" s="7">
        <v>-0.22603373399999999</v>
      </c>
      <c r="J50" s="7">
        <v>-0.118477137</v>
      </c>
      <c r="K50" s="7">
        <v>-0.22150998399999999</v>
      </c>
      <c r="L50" s="7" t="s">
        <v>841</v>
      </c>
      <c r="M50" s="7" t="s">
        <v>858</v>
      </c>
      <c r="N50" s="16" t="s">
        <v>228</v>
      </c>
      <c r="O50" s="3">
        <v>1</v>
      </c>
    </row>
    <row r="51" spans="1:15" ht="16.5" x14ac:dyDescent="0.25">
      <c r="A51" t="s">
        <v>786</v>
      </c>
      <c r="B51" s="16" t="s">
        <v>73</v>
      </c>
      <c r="C51" s="16" t="s">
        <v>76</v>
      </c>
      <c r="D51" s="7">
        <v>0</v>
      </c>
      <c r="E51" s="7">
        <v>4.3348367999999998E-2</v>
      </c>
      <c r="F51" s="7">
        <v>-7.5526805000000002E-2</v>
      </c>
      <c r="G51" s="7">
        <v>-0.121730135</v>
      </c>
      <c r="H51" s="7">
        <v>-0.267391871</v>
      </c>
      <c r="I51" s="7">
        <v>-0.37929221299999999</v>
      </c>
      <c r="J51" s="7">
        <v>-0.45289458100000002</v>
      </c>
      <c r="K51" s="7">
        <v>-0.64776658300000001</v>
      </c>
      <c r="L51" s="7" t="s">
        <v>841</v>
      </c>
      <c r="M51" s="7" t="s">
        <v>858</v>
      </c>
      <c r="N51" s="16" t="s">
        <v>228</v>
      </c>
      <c r="O51" s="3">
        <v>1</v>
      </c>
    </row>
    <row r="52" spans="1:15" ht="16.5" x14ac:dyDescent="0.25">
      <c r="A52" t="s">
        <v>786</v>
      </c>
      <c r="B52" s="16" t="s">
        <v>74</v>
      </c>
      <c r="C52" s="16" t="s">
        <v>76</v>
      </c>
      <c r="D52" s="7">
        <v>0</v>
      </c>
      <c r="E52" s="7">
        <v>2.9138509999999999E-2</v>
      </c>
      <c r="F52" s="7">
        <v>-0.19915824600000001</v>
      </c>
      <c r="G52" s="7">
        <v>-0.237244449</v>
      </c>
      <c r="H52" s="7">
        <v>-0.365658498</v>
      </c>
      <c r="I52" s="7">
        <v>-0.30036748600000002</v>
      </c>
      <c r="J52" s="7">
        <v>-0.45762957500000001</v>
      </c>
      <c r="K52" s="7">
        <v>-0.46585982500000001</v>
      </c>
      <c r="L52" s="7" t="s">
        <v>841</v>
      </c>
      <c r="M52" s="7" t="s">
        <v>858</v>
      </c>
      <c r="N52" s="16" t="s">
        <v>228</v>
      </c>
      <c r="O52" s="3">
        <v>1</v>
      </c>
    </row>
    <row r="53" spans="1:15" ht="16.5" x14ac:dyDescent="0.25">
      <c r="A53" t="s">
        <v>786</v>
      </c>
      <c r="B53" s="16" t="s">
        <v>75</v>
      </c>
      <c r="C53" s="16" t="s">
        <v>76</v>
      </c>
      <c r="D53" s="7">
        <v>0</v>
      </c>
      <c r="E53" s="7">
        <v>-2.2801877000000002E-2</v>
      </c>
      <c r="F53" s="7">
        <v>-2.5334945000000001E-2</v>
      </c>
      <c r="G53" s="7">
        <v>-0.157401293</v>
      </c>
      <c r="H53" s="7">
        <v>-0.220077468</v>
      </c>
      <c r="I53" s="7">
        <v>-0.30201445300000002</v>
      </c>
      <c r="J53" s="7">
        <v>-0.2622717</v>
      </c>
      <c r="K53" s="7">
        <v>-0.392401363</v>
      </c>
      <c r="L53" s="7" t="s">
        <v>841</v>
      </c>
      <c r="M53" s="7" t="s">
        <v>858</v>
      </c>
      <c r="N53" s="16" t="s">
        <v>228</v>
      </c>
      <c r="O53" s="3">
        <v>1</v>
      </c>
    </row>
    <row r="54" spans="1:15" ht="16.5" x14ac:dyDescent="0.25">
      <c r="A54" t="s">
        <v>786</v>
      </c>
      <c r="B54" s="16" t="s">
        <v>76</v>
      </c>
      <c r="C54" s="16" t="s">
        <v>76</v>
      </c>
      <c r="D54" s="7">
        <v>0</v>
      </c>
      <c r="E54" s="7">
        <v>-0.14266588699999999</v>
      </c>
      <c r="F54" s="7">
        <v>-0.169977084</v>
      </c>
      <c r="G54" s="7">
        <v>-0.26119619999999999</v>
      </c>
      <c r="H54" s="7">
        <v>-0.33844922599999999</v>
      </c>
      <c r="I54" s="7">
        <v>-0.18004572399999999</v>
      </c>
      <c r="J54" s="7">
        <v>-0.22815707700000001</v>
      </c>
      <c r="K54" s="7">
        <v>-0.28339720699999998</v>
      </c>
      <c r="L54" s="7" t="s">
        <v>841</v>
      </c>
      <c r="M54" s="7" t="s">
        <v>858</v>
      </c>
      <c r="N54" s="16" t="s">
        <v>228</v>
      </c>
      <c r="O54" s="3">
        <v>1</v>
      </c>
    </row>
    <row r="55" spans="1:15" ht="16.5" x14ac:dyDescent="0.25">
      <c r="A55" t="s">
        <v>786</v>
      </c>
      <c r="B55" s="16" t="s">
        <v>93</v>
      </c>
      <c r="C55" s="16" t="s">
        <v>96</v>
      </c>
      <c r="D55" s="7">
        <v>0</v>
      </c>
      <c r="E55" s="7">
        <v>0</v>
      </c>
      <c r="F55" s="7">
        <v>0.352078587</v>
      </c>
      <c r="G55" s="7">
        <v>0.91218078000000002</v>
      </c>
      <c r="H55" s="7">
        <v>0.89542693699999998</v>
      </c>
      <c r="I55" s="7">
        <v>2.8536124049999998</v>
      </c>
      <c r="J55" s="7">
        <v>2.8156861150000001</v>
      </c>
      <c r="K55" s="7">
        <v>2.859548926</v>
      </c>
      <c r="L55" s="7" t="s">
        <v>841</v>
      </c>
      <c r="M55" s="7" t="s">
        <v>860</v>
      </c>
      <c r="N55" s="16" t="s">
        <v>236</v>
      </c>
      <c r="O55" s="3">
        <v>1</v>
      </c>
    </row>
    <row r="56" spans="1:15" ht="16.5" x14ac:dyDescent="0.25">
      <c r="A56" t="s">
        <v>786</v>
      </c>
      <c r="B56" s="16" t="s">
        <v>94</v>
      </c>
      <c r="C56" s="16" t="s">
        <v>96</v>
      </c>
      <c r="D56" s="7">
        <v>0</v>
      </c>
      <c r="E56" s="7">
        <v>-5.1632333000000002E-2</v>
      </c>
      <c r="F56" s="7">
        <v>0.13470369700000001</v>
      </c>
      <c r="G56" s="7">
        <v>0.315821884</v>
      </c>
      <c r="H56" s="7">
        <v>0.246400499</v>
      </c>
      <c r="I56" s="7">
        <v>1.2983118979999999</v>
      </c>
      <c r="J56" s="7">
        <v>1.3160809149999999</v>
      </c>
      <c r="K56" s="7">
        <v>1.311179552</v>
      </c>
      <c r="L56" s="7" t="s">
        <v>841</v>
      </c>
      <c r="M56" s="7" t="s">
        <v>860</v>
      </c>
      <c r="N56" s="16" t="s">
        <v>94</v>
      </c>
      <c r="O56" s="3">
        <v>1</v>
      </c>
    </row>
    <row r="57" spans="1:15" ht="16.5" x14ac:dyDescent="0.25">
      <c r="A57" t="s">
        <v>786</v>
      </c>
      <c r="B57" s="16" t="s">
        <v>95</v>
      </c>
      <c r="C57" s="16" t="s">
        <v>96</v>
      </c>
      <c r="D57" s="7">
        <v>0</v>
      </c>
      <c r="E57" s="7">
        <v>-6.6920252999999999E-2</v>
      </c>
      <c r="F57" s="7">
        <v>0.41150046499999998</v>
      </c>
      <c r="G57" s="7">
        <v>0.83980196299999998</v>
      </c>
      <c r="H57" s="7">
        <v>0.742572063</v>
      </c>
      <c r="I57" s="7">
        <v>2.2565439810000001</v>
      </c>
      <c r="J57" s="7">
        <v>2.230009999</v>
      </c>
      <c r="K57" s="7">
        <v>2.0342933150000002</v>
      </c>
      <c r="L57" s="7" t="s">
        <v>841</v>
      </c>
      <c r="M57" s="7" t="s">
        <v>860</v>
      </c>
      <c r="N57" s="16" t="s">
        <v>236</v>
      </c>
      <c r="O57" s="3">
        <v>1</v>
      </c>
    </row>
    <row r="58" spans="1:15" ht="16.5" x14ac:dyDescent="0.25">
      <c r="A58" t="s">
        <v>786</v>
      </c>
      <c r="B58" s="16" t="s">
        <v>96</v>
      </c>
      <c r="C58" s="16" t="s">
        <v>96</v>
      </c>
      <c r="D58" s="7">
        <v>0</v>
      </c>
      <c r="E58" s="7">
        <v>-8.9167199999999995E-3</v>
      </c>
      <c r="F58" s="7">
        <v>1.910249E-2</v>
      </c>
      <c r="G58" s="7">
        <v>0.11087989500000001</v>
      </c>
      <c r="H58" s="7">
        <v>1.3803975E-2</v>
      </c>
      <c r="I58" s="7">
        <v>-0.12646975199999999</v>
      </c>
      <c r="J58" s="7">
        <v>-0.14484934499999999</v>
      </c>
      <c r="K58" s="7">
        <v>-0.13120789499999999</v>
      </c>
      <c r="L58" s="7" t="s">
        <v>841</v>
      </c>
      <c r="M58" s="7" t="s">
        <v>860</v>
      </c>
      <c r="N58" s="16" t="s">
        <v>908</v>
      </c>
      <c r="O58" s="3">
        <v>1</v>
      </c>
    </row>
    <row r="59" spans="1:15" ht="16.5" x14ac:dyDescent="0.25">
      <c r="A59" t="s">
        <v>786</v>
      </c>
      <c r="B59" s="16" t="s">
        <v>97</v>
      </c>
      <c r="C59" s="16" t="s">
        <v>96</v>
      </c>
      <c r="D59" s="7">
        <v>0</v>
      </c>
      <c r="E59" s="7">
        <v>-8.4816231000000006E-2</v>
      </c>
      <c r="F59" s="7">
        <v>3.7223109999999997E-2</v>
      </c>
      <c r="G59" s="7">
        <v>7.5047009999999997E-2</v>
      </c>
      <c r="H59" s="7">
        <v>-4.8045084000000002E-2</v>
      </c>
      <c r="I59" s="7">
        <v>0.357906687</v>
      </c>
      <c r="J59" s="7">
        <v>0.35359968600000002</v>
      </c>
      <c r="K59" s="7">
        <v>0.41058429499999999</v>
      </c>
      <c r="L59" s="7" t="s">
        <v>841</v>
      </c>
      <c r="M59" s="7" t="s">
        <v>860</v>
      </c>
      <c r="N59" s="16" t="s">
        <v>236</v>
      </c>
      <c r="O59" s="3">
        <v>1</v>
      </c>
    </row>
    <row r="60" spans="1:15" ht="16.5" x14ac:dyDescent="0.25">
      <c r="A60" t="s">
        <v>786</v>
      </c>
      <c r="B60" s="16" t="s">
        <v>48</v>
      </c>
      <c r="C60" s="16" t="s">
        <v>221</v>
      </c>
      <c r="D60" s="7">
        <v>0</v>
      </c>
      <c r="E60" s="7">
        <v>-0.13734385399999999</v>
      </c>
      <c r="F60" s="7">
        <v>0.43426517199999998</v>
      </c>
      <c r="G60" s="7">
        <v>0.99126434500000005</v>
      </c>
      <c r="H60" s="7">
        <v>1.5759535659999999</v>
      </c>
      <c r="I60" s="7">
        <v>5.3989732549999996</v>
      </c>
      <c r="J60" s="7">
        <v>5.3140079800000004</v>
      </c>
      <c r="K60" s="7">
        <v>5.4619331850000004</v>
      </c>
      <c r="L60" s="7" t="s">
        <v>841</v>
      </c>
      <c r="M60" s="7" t="s">
        <v>861</v>
      </c>
      <c r="N60" s="16" t="s">
        <v>220</v>
      </c>
      <c r="O60" s="3">
        <v>1</v>
      </c>
    </row>
    <row r="61" spans="1:15" ht="16.5" x14ac:dyDescent="0.25">
      <c r="A61" t="s">
        <v>786</v>
      </c>
      <c r="B61" s="16" t="s">
        <v>49</v>
      </c>
      <c r="C61" s="16" t="s">
        <v>221</v>
      </c>
      <c r="D61" s="7">
        <v>0</v>
      </c>
      <c r="E61" s="7">
        <v>0.15189071600000001</v>
      </c>
      <c r="F61" s="7">
        <v>1.244750807</v>
      </c>
      <c r="G61" s="7">
        <v>1.890993811</v>
      </c>
      <c r="H61" s="7">
        <v>2.6091395300000002</v>
      </c>
      <c r="I61" s="7">
        <v>6.1293889349999997</v>
      </c>
      <c r="J61" s="7">
        <v>6.1373567199999997</v>
      </c>
      <c r="K61" s="7">
        <v>6.2088802249999997</v>
      </c>
      <c r="L61" s="7" t="s">
        <v>804</v>
      </c>
      <c r="M61" s="7" t="s">
        <v>804</v>
      </c>
      <c r="N61" s="16" t="s">
        <v>222</v>
      </c>
      <c r="O61" s="3">
        <v>129</v>
      </c>
    </row>
    <row r="62" spans="1:15" ht="16.5" x14ac:dyDescent="0.25">
      <c r="A62" t="s">
        <v>786</v>
      </c>
      <c r="B62" s="16" t="s">
        <v>50</v>
      </c>
      <c r="C62" s="16" t="s">
        <v>221</v>
      </c>
      <c r="D62" s="7">
        <v>0</v>
      </c>
      <c r="E62" s="7">
        <v>-0.141283196</v>
      </c>
      <c r="F62" s="7">
        <v>0.214180486</v>
      </c>
      <c r="G62" s="7">
        <v>0.542157114</v>
      </c>
      <c r="H62" s="7">
        <v>0.89495520799999995</v>
      </c>
      <c r="I62" s="7">
        <v>4.4989543870000004</v>
      </c>
      <c r="J62" s="7">
        <v>4.5009091919999999</v>
      </c>
      <c r="K62" s="7">
        <v>4.5599648220000004</v>
      </c>
      <c r="L62" s="7" t="s">
        <v>804</v>
      </c>
      <c r="M62" s="7" t="s">
        <v>804</v>
      </c>
      <c r="N62" s="16" t="s">
        <v>222</v>
      </c>
      <c r="O62" s="3">
        <v>129</v>
      </c>
    </row>
    <row r="63" spans="1:15" ht="16.5" x14ac:dyDescent="0.25">
      <c r="A63" t="s">
        <v>786</v>
      </c>
      <c r="B63" s="16" t="s">
        <v>51</v>
      </c>
      <c r="C63" s="16" t="s">
        <v>221</v>
      </c>
      <c r="D63" s="7">
        <v>0</v>
      </c>
      <c r="E63" s="7">
        <v>-4.3211205000000003E-2</v>
      </c>
      <c r="F63" s="7">
        <v>0.119360919</v>
      </c>
      <c r="G63" s="7">
        <v>0.17497296800000001</v>
      </c>
      <c r="H63" s="7">
        <v>0.35548017999999998</v>
      </c>
      <c r="I63" s="7">
        <v>3.7196853980000002</v>
      </c>
      <c r="J63" s="7">
        <v>3.6758067730000001</v>
      </c>
      <c r="K63" s="7">
        <v>3.7569778079999998</v>
      </c>
      <c r="L63" s="7" t="s">
        <v>804</v>
      </c>
      <c r="M63" s="7" t="s">
        <v>804</v>
      </c>
      <c r="N63" s="16" t="s">
        <v>222</v>
      </c>
      <c r="O63" s="3">
        <v>129</v>
      </c>
    </row>
    <row r="64" spans="1:15" ht="16.5" x14ac:dyDescent="0.25">
      <c r="A64" t="s">
        <v>786</v>
      </c>
      <c r="B64" s="16" t="s">
        <v>52</v>
      </c>
      <c r="C64" s="16" t="s">
        <v>221</v>
      </c>
      <c r="D64" s="7">
        <v>0</v>
      </c>
      <c r="E64" s="7">
        <v>0</v>
      </c>
      <c r="F64" s="7">
        <v>0.26478321700000002</v>
      </c>
      <c r="G64" s="7">
        <v>0.88198557399999999</v>
      </c>
      <c r="H64" s="7">
        <v>1.464002118</v>
      </c>
      <c r="I64" s="7">
        <v>5.9752671450000001</v>
      </c>
      <c r="J64" s="7">
        <v>6.0302253500000003</v>
      </c>
      <c r="K64" s="7">
        <v>6.0814309350000002</v>
      </c>
      <c r="L64" s="7" t="s">
        <v>841</v>
      </c>
      <c r="M64" s="7" t="s">
        <v>861</v>
      </c>
      <c r="N64" s="16" t="s">
        <v>220</v>
      </c>
      <c r="O64" s="3">
        <v>1</v>
      </c>
    </row>
    <row r="65" spans="1:15" ht="16.5" x14ac:dyDescent="0.25">
      <c r="A65" t="s">
        <v>786</v>
      </c>
      <c r="B65" s="16" t="s">
        <v>53</v>
      </c>
      <c r="C65" s="16" t="s">
        <v>221</v>
      </c>
      <c r="D65" s="7">
        <v>0</v>
      </c>
      <c r="E65" s="7">
        <v>-8.9804776000000003E-2</v>
      </c>
      <c r="F65" s="7">
        <v>0.396375804</v>
      </c>
      <c r="G65" s="7">
        <v>0.65893114799999997</v>
      </c>
      <c r="H65" s="7">
        <v>0.99688897700000001</v>
      </c>
      <c r="I65" s="7">
        <v>4.5043608239999999</v>
      </c>
      <c r="J65" s="7">
        <v>4.5144138140000001</v>
      </c>
      <c r="K65" s="7">
        <v>4.4794628039999997</v>
      </c>
      <c r="L65" s="7" t="s">
        <v>841</v>
      </c>
      <c r="M65" s="7" t="s">
        <v>861</v>
      </c>
      <c r="N65" s="16" t="s">
        <v>220</v>
      </c>
      <c r="O65" s="3">
        <v>1</v>
      </c>
    </row>
    <row r="66" spans="1:15" ht="16.5" x14ac:dyDescent="0.25">
      <c r="A66" t="s">
        <v>786</v>
      </c>
      <c r="B66" s="16" t="s">
        <v>54</v>
      </c>
      <c r="C66" s="16" t="s">
        <v>221</v>
      </c>
      <c r="D66" s="7">
        <v>0</v>
      </c>
      <c r="E66" s="7">
        <v>0.10344465799999999</v>
      </c>
      <c r="F66" s="7">
        <v>0.107163828</v>
      </c>
      <c r="G66" s="7">
        <v>0.13667125999999999</v>
      </c>
      <c r="H66" s="7">
        <v>0.13441230700000001</v>
      </c>
      <c r="I66" s="7">
        <v>0.53389075100000005</v>
      </c>
      <c r="J66" s="7">
        <v>0.73086543000000004</v>
      </c>
      <c r="K66" s="7">
        <v>0.67374111599999997</v>
      </c>
      <c r="L66" s="7" t="s">
        <v>841</v>
      </c>
      <c r="M66" s="7" t="s">
        <v>861</v>
      </c>
      <c r="N66" s="16" t="s">
        <v>54</v>
      </c>
      <c r="O66" s="3">
        <v>1</v>
      </c>
    </row>
    <row r="67" spans="1:15" ht="16.5" x14ac:dyDescent="0.25">
      <c r="A67" t="s">
        <v>786</v>
      </c>
      <c r="B67" s="16" t="s">
        <v>86</v>
      </c>
      <c r="C67" s="16" t="s">
        <v>86</v>
      </c>
      <c r="D67" s="7">
        <v>0</v>
      </c>
      <c r="E67" s="7">
        <v>2.6924499999999999E-4</v>
      </c>
      <c r="F67" s="7">
        <v>-6.8760349999999998E-2</v>
      </c>
      <c r="G67" s="7">
        <v>-8.0839195000000003E-2</v>
      </c>
      <c r="H67" s="7">
        <v>-8.6342160000000001E-2</v>
      </c>
      <c r="I67" s="7">
        <v>-0.31056138999999999</v>
      </c>
      <c r="J67" s="7">
        <v>-0.433221525</v>
      </c>
      <c r="K67" s="7">
        <v>-0.44660092499999998</v>
      </c>
      <c r="L67" t="s">
        <v>805</v>
      </c>
      <c r="M67" t="s">
        <v>805</v>
      </c>
      <c r="N67" s="16" t="s">
        <v>234</v>
      </c>
      <c r="O67" s="3">
        <v>145</v>
      </c>
    </row>
    <row r="68" spans="1:15" ht="16.5" x14ac:dyDescent="0.25">
      <c r="A68" t="s">
        <v>786</v>
      </c>
      <c r="B68" s="16" t="s">
        <v>87</v>
      </c>
      <c r="C68" s="16" t="s">
        <v>86</v>
      </c>
      <c r="D68" s="7">
        <v>0</v>
      </c>
      <c r="E68" s="7">
        <v>-7.9973125000000006E-2</v>
      </c>
      <c r="F68" s="7">
        <v>-8.7647049999999994E-3</v>
      </c>
      <c r="G68" s="7">
        <v>-0.18381051500000001</v>
      </c>
      <c r="H68" s="7">
        <v>-0.17239102000000001</v>
      </c>
      <c r="I68" s="7">
        <v>-0.52069350000000003</v>
      </c>
      <c r="J68" s="7">
        <v>-0.401574875</v>
      </c>
      <c r="K68" s="7">
        <v>-0.57021094999999999</v>
      </c>
      <c r="L68" t="s">
        <v>805</v>
      </c>
      <c r="M68" t="s">
        <v>805</v>
      </c>
      <c r="N68" s="16" t="s">
        <v>234</v>
      </c>
      <c r="O68" s="3">
        <v>145</v>
      </c>
    </row>
    <row r="69" spans="1:15" ht="16.5" x14ac:dyDescent="0.25">
      <c r="A69" t="s">
        <v>786</v>
      </c>
      <c r="B69" s="16" t="s">
        <v>88</v>
      </c>
      <c r="C69" s="16" t="s">
        <v>86</v>
      </c>
      <c r="D69" s="7">
        <v>0</v>
      </c>
      <c r="E69" s="7">
        <v>5.0120989999999997E-2</v>
      </c>
      <c r="F69" s="7">
        <v>-2.2054299999999999E-2</v>
      </c>
      <c r="G69" s="7">
        <v>-7.5331405000000004E-2</v>
      </c>
      <c r="H69" s="7">
        <v>-9.4174784999999997E-2</v>
      </c>
      <c r="I69" s="7">
        <v>-0.28777044000000002</v>
      </c>
      <c r="J69" s="7">
        <v>-0.397224205</v>
      </c>
      <c r="K69" s="7">
        <v>-0.45324639999999999</v>
      </c>
      <c r="L69" t="s">
        <v>805</v>
      </c>
      <c r="M69" t="s">
        <v>805</v>
      </c>
      <c r="N69" s="16" t="s">
        <v>234</v>
      </c>
      <c r="O69" s="3">
        <v>145</v>
      </c>
    </row>
    <row r="70" spans="1:15" ht="16.5" x14ac:dyDescent="0.25">
      <c r="A70" t="s">
        <v>786</v>
      </c>
      <c r="B70" s="61" t="s">
        <v>35</v>
      </c>
      <c r="C70" s="16" t="s">
        <v>216</v>
      </c>
      <c r="D70" s="7">
        <v>0</v>
      </c>
      <c r="E70" s="7">
        <v>5.5074249999999998E-3</v>
      </c>
      <c r="F70" s="7">
        <v>-0.113330946</v>
      </c>
      <c r="G70" s="7">
        <v>-0.34029272900000002</v>
      </c>
      <c r="H70" s="7">
        <v>-0.42230157600000001</v>
      </c>
      <c r="I70" s="7">
        <v>-9.9139968999999994E-2</v>
      </c>
      <c r="J70" s="7">
        <v>-0.2685747</v>
      </c>
      <c r="K70" s="7">
        <v>-0.30148545900000001</v>
      </c>
      <c r="L70" s="7" t="s">
        <v>841</v>
      </c>
      <c r="M70" s="7" t="s">
        <v>862</v>
      </c>
      <c r="N70" s="16" t="s">
        <v>215</v>
      </c>
      <c r="O70" s="3">
        <v>1</v>
      </c>
    </row>
    <row r="71" spans="1:15" ht="16.5" x14ac:dyDescent="0.25">
      <c r="A71" t="s">
        <v>786</v>
      </c>
      <c r="B71" s="16" t="s">
        <v>36</v>
      </c>
      <c r="C71" s="16" t="s">
        <v>216</v>
      </c>
      <c r="D71" s="7">
        <v>0</v>
      </c>
      <c r="E71" s="7">
        <v>5.2067988000000003E-2</v>
      </c>
      <c r="F71" s="7">
        <v>-3.8529962000000001E-2</v>
      </c>
      <c r="G71" s="7">
        <v>-0.20439180600000001</v>
      </c>
      <c r="H71" s="7">
        <v>-0.28107047800000001</v>
      </c>
      <c r="I71" s="7">
        <v>-0.21590420199999999</v>
      </c>
      <c r="J71" s="7">
        <v>-0.338339573</v>
      </c>
      <c r="K71" s="7">
        <v>-0.43621632799999999</v>
      </c>
      <c r="L71" s="7" t="s">
        <v>841</v>
      </c>
      <c r="M71" s="7" t="s">
        <v>862</v>
      </c>
      <c r="N71" s="16" t="s">
        <v>215</v>
      </c>
      <c r="O71" s="3">
        <v>1</v>
      </c>
    </row>
    <row r="72" spans="1:15" ht="16.5" x14ac:dyDescent="0.25">
      <c r="A72" t="s">
        <v>786</v>
      </c>
      <c r="B72" s="16" t="s">
        <v>37</v>
      </c>
      <c r="C72" s="16" t="s">
        <v>216</v>
      </c>
      <c r="D72" s="7">
        <v>0</v>
      </c>
      <c r="E72" s="7">
        <v>-3.8139999000000001E-2</v>
      </c>
      <c r="F72" s="7">
        <v>-5.1195167999999999E-2</v>
      </c>
      <c r="G72" s="7">
        <v>-1.7795623999999999E-2</v>
      </c>
      <c r="H72" s="7">
        <v>4.2178729999999996E-3</v>
      </c>
      <c r="I72" s="7">
        <v>-0.10386323</v>
      </c>
      <c r="J72" s="7">
        <v>-9.5799041000000001E-2</v>
      </c>
      <c r="K72" s="7">
        <v>-6.2935460999999998E-2</v>
      </c>
      <c r="L72" s="7" t="s">
        <v>841</v>
      </c>
      <c r="M72" s="7" t="s">
        <v>862</v>
      </c>
      <c r="N72" s="16" t="s">
        <v>215</v>
      </c>
      <c r="O72" s="3">
        <v>1</v>
      </c>
    </row>
    <row r="73" spans="1:15" ht="16.5" x14ac:dyDescent="0.25">
      <c r="A73" t="s">
        <v>786</v>
      </c>
      <c r="B73" s="16" t="s">
        <v>38</v>
      </c>
      <c r="C73" s="16" t="s">
        <v>216</v>
      </c>
      <c r="D73" s="7">
        <v>0</v>
      </c>
      <c r="E73" s="7">
        <v>9.6876075000000006E-2</v>
      </c>
      <c r="F73" s="7">
        <v>5.7112835000000001E-2</v>
      </c>
      <c r="G73" s="7">
        <v>0.34149795500000002</v>
      </c>
      <c r="H73" s="7">
        <v>0.31790752999999999</v>
      </c>
      <c r="I73" s="7">
        <v>0.37881502500000003</v>
      </c>
      <c r="J73" s="7">
        <v>0.28075995500000001</v>
      </c>
      <c r="K73" s="7">
        <v>0.304386675</v>
      </c>
      <c r="L73" s="7" t="s">
        <v>841</v>
      </c>
      <c r="M73" s="7" t="s">
        <v>862</v>
      </c>
      <c r="N73" s="16" t="s">
        <v>215</v>
      </c>
      <c r="O73" s="3">
        <v>1</v>
      </c>
    </row>
    <row r="74" spans="1:15" ht="16.5" x14ac:dyDescent="0.25">
      <c r="A74" t="s">
        <v>786</v>
      </c>
      <c r="B74" s="16" t="s">
        <v>39</v>
      </c>
      <c r="C74" s="16" t="s">
        <v>216</v>
      </c>
      <c r="D74" s="7">
        <v>0</v>
      </c>
      <c r="E74" s="7">
        <v>0.12999985999999999</v>
      </c>
      <c r="F74" s="7">
        <v>0.16424782499999999</v>
      </c>
      <c r="G74" s="7">
        <v>0.36501591999999999</v>
      </c>
      <c r="H74" s="7">
        <v>0.32235564</v>
      </c>
      <c r="I74" s="7">
        <v>0.431224</v>
      </c>
      <c r="J74" s="7">
        <v>0.28840849000000002</v>
      </c>
      <c r="K74" s="7">
        <v>0.32750221000000002</v>
      </c>
      <c r="L74" s="7" t="s">
        <v>841</v>
      </c>
      <c r="M74" s="7" t="s">
        <v>862</v>
      </c>
      <c r="N74" s="16" t="s">
        <v>215</v>
      </c>
      <c r="O74" s="3">
        <v>1</v>
      </c>
    </row>
    <row r="75" spans="1:15" ht="16.5" x14ac:dyDescent="0.25">
      <c r="A75" t="s">
        <v>786</v>
      </c>
      <c r="B75" s="16" t="s">
        <v>40</v>
      </c>
      <c r="C75" s="16" t="s">
        <v>216</v>
      </c>
      <c r="D75" s="7">
        <v>0</v>
      </c>
      <c r="E75" s="7">
        <v>7.7300135000000006E-2</v>
      </c>
      <c r="F75" s="7">
        <v>0.120135165</v>
      </c>
      <c r="G75" s="7">
        <v>0.30802824000000001</v>
      </c>
      <c r="H75" s="7">
        <v>0.27443468999999998</v>
      </c>
      <c r="I75" s="7">
        <v>0.28000773000000001</v>
      </c>
      <c r="J75" s="7">
        <v>0.21737745999999999</v>
      </c>
      <c r="K75" s="7">
        <v>0.21390395000000001</v>
      </c>
      <c r="L75" s="7" t="s">
        <v>841</v>
      </c>
      <c r="M75" s="7" t="s">
        <v>862</v>
      </c>
      <c r="N75" s="16" t="s">
        <v>215</v>
      </c>
      <c r="O75" s="3">
        <v>1</v>
      </c>
    </row>
    <row r="76" spans="1:15" ht="16.5" x14ac:dyDescent="0.25">
      <c r="A76" t="s">
        <v>786</v>
      </c>
      <c r="B76" s="16" t="s">
        <v>98</v>
      </c>
      <c r="C76" s="16" t="s">
        <v>41</v>
      </c>
      <c r="D76" s="7">
        <v>0</v>
      </c>
      <c r="E76" s="7">
        <v>0.31285146000000003</v>
      </c>
      <c r="F76" s="7">
        <v>0.88549533000000002</v>
      </c>
      <c r="G76" s="7">
        <v>1.215975815</v>
      </c>
      <c r="H76" s="7">
        <v>1.394601575</v>
      </c>
      <c r="I76" s="7">
        <v>1.8516435200000001</v>
      </c>
      <c r="J76" s="7">
        <v>1.825022945</v>
      </c>
      <c r="K76" s="7">
        <v>1.86760145</v>
      </c>
      <c r="L76" s="7"/>
      <c r="M76" s="7" t="s">
        <v>852</v>
      </c>
      <c r="N76" s="16" t="s">
        <v>98</v>
      </c>
      <c r="O76" s="3">
        <v>1</v>
      </c>
    </row>
    <row r="77" spans="1:15" ht="16.5" x14ac:dyDescent="0.25">
      <c r="A77" t="s">
        <v>786</v>
      </c>
      <c r="B77" s="16" t="s">
        <v>44</v>
      </c>
      <c r="C77" s="16" t="s">
        <v>142</v>
      </c>
      <c r="D77" s="7">
        <v>0</v>
      </c>
      <c r="E77" s="7">
        <v>-3.118201E-2</v>
      </c>
      <c r="F77" s="7">
        <v>-0.15230550000000001</v>
      </c>
      <c r="G77" s="7">
        <v>-0.26291304599999998</v>
      </c>
      <c r="H77" s="7">
        <v>-0.192284383</v>
      </c>
      <c r="I77" s="7">
        <v>0.77907279799999996</v>
      </c>
      <c r="J77" s="7">
        <v>0.73825878599999994</v>
      </c>
      <c r="K77" s="7">
        <v>0.99720785099999998</v>
      </c>
      <c r="L77" s="7" t="s">
        <v>841</v>
      </c>
      <c r="M77" s="7" t="s">
        <v>863</v>
      </c>
      <c r="N77" s="16" t="s">
        <v>219</v>
      </c>
      <c r="O77" s="3">
        <v>1</v>
      </c>
    </row>
    <row r="78" spans="1:15" ht="16.5" x14ac:dyDescent="0.25">
      <c r="A78" t="s">
        <v>786</v>
      </c>
      <c r="B78" s="16" t="s">
        <v>45</v>
      </c>
      <c r="C78" s="16" t="s">
        <v>142</v>
      </c>
      <c r="D78" s="7">
        <v>0</v>
      </c>
      <c r="E78" s="7">
        <v>9.1800172999999999E-2</v>
      </c>
      <c r="F78" s="7">
        <v>-0.10908377800000001</v>
      </c>
      <c r="G78" s="7">
        <v>-9.7649195999999994E-2</v>
      </c>
      <c r="H78" s="7">
        <v>-0.217528685</v>
      </c>
      <c r="I78" s="7">
        <v>1.050257652</v>
      </c>
      <c r="J78" s="7">
        <v>1.1706200120000001</v>
      </c>
      <c r="K78" s="7">
        <v>1.0818030320000001</v>
      </c>
      <c r="L78" s="7" t="s">
        <v>841</v>
      </c>
      <c r="M78" s="7" t="s">
        <v>863</v>
      </c>
      <c r="N78" s="16" t="s">
        <v>219</v>
      </c>
      <c r="O78" s="3">
        <v>1</v>
      </c>
    </row>
    <row r="79" spans="1:15" ht="16.5" x14ac:dyDescent="0.25">
      <c r="A79" t="s">
        <v>786</v>
      </c>
      <c r="B79" s="16" t="s">
        <v>46</v>
      </c>
      <c r="C79" s="16" t="s">
        <v>142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1.011161253</v>
      </c>
      <c r="J79" s="7">
        <v>1.071248446</v>
      </c>
      <c r="K79" s="7">
        <v>1.1083210370000001</v>
      </c>
      <c r="L79" s="7" t="s">
        <v>841</v>
      </c>
      <c r="M79" s="7" t="s">
        <v>863</v>
      </c>
      <c r="N79" s="16" t="s">
        <v>219</v>
      </c>
      <c r="O79" s="3">
        <v>1</v>
      </c>
    </row>
    <row r="80" spans="1:15" ht="16.5" x14ac:dyDescent="0.25">
      <c r="A80" t="s">
        <v>786</v>
      </c>
      <c r="B80" s="16" t="s">
        <v>47</v>
      </c>
      <c r="C80" s="16" t="s">
        <v>142</v>
      </c>
      <c r="D80" s="7">
        <v>0</v>
      </c>
      <c r="E80" s="7">
        <v>0.143616419</v>
      </c>
      <c r="F80" s="7">
        <v>0.19410633399999999</v>
      </c>
      <c r="G80" s="7">
        <v>-3.4414612999999997E-2</v>
      </c>
      <c r="H80" s="7">
        <v>-7.0531029999999998E-3</v>
      </c>
      <c r="I80" s="7">
        <v>0.74996222000000001</v>
      </c>
      <c r="J80" s="7">
        <v>0.77268779700000001</v>
      </c>
      <c r="K80" s="7">
        <v>0.86160697100000005</v>
      </c>
      <c r="L80" s="7" t="s">
        <v>841</v>
      </c>
      <c r="M80" s="7" t="s">
        <v>863</v>
      </c>
      <c r="N80" s="16" t="s">
        <v>219</v>
      </c>
      <c r="O80" s="3">
        <v>1</v>
      </c>
    </row>
    <row r="81" spans="1:15" ht="16.5" x14ac:dyDescent="0.25">
      <c r="A81" t="s">
        <v>786</v>
      </c>
      <c r="B81" s="16" t="s">
        <v>26</v>
      </c>
      <c r="C81" s="16" t="s">
        <v>30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 t="s">
        <v>841</v>
      </c>
      <c r="M81" s="7" t="s">
        <v>864</v>
      </c>
      <c r="N81" s="16" t="s">
        <v>209</v>
      </c>
      <c r="O81" s="3">
        <v>1</v>
      </c>
    </row>
    <row r="82" spans="1:15" ht="16.5" x14ac:dyDescent="0.25">
      <c r="A82" t="s">
        <v>786</v>
      </c>
      <c r="B82" s="16" t="s">
        <v>27</v>
      </c>
      <c r="C82" s="16" t="s">
        <v>30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 t="s">
        <v>841</v>
      </c>
      <c r="M82" s="7" t="s">
        <v>864</v>
      </c>
      <c r="N82" s="16" t="s">
        <v>209</v>
      </c>
      <c r="O82" s="3">
        <v>1</v>
      </c>
    </row>
    <row r="83" spans="1:15" ht="16.5" x14ac:dyDescent="0.25">
      <c r="A83" t="s">
        <v>786</v>
      </c>
      <c r="B83" s="16" t="s">
        <v>28</v>
      </c>
      <c r="C83" s="16" t="s">
        <v>30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 t="s">
        <v>841</v>
      </c>
      <c r="M83" s="7" t="s">
        <v>864</v>
      </c>
      <c r="N83" s="16" t="s">
        <v>909</v>
      </c>
      <c r="O83" s="3">
        <v>1</v>
      </c>
    </row>
    <row r="84" spans="1:15" ht="16.5" x14ac:dyDescent="0.25">
      <c r="A84" t="s">
        <v>786</v>
      </c>
      <c r="B84" s="16" t="s">
        <v>29</v>
      </c>
      <c r="C84" s="16" t="s">
        <v>29</v>
      </c>
      <c r="D84" s="7">
        <v>0</v>
      </c>
      <c r="E84" s="7">
        <v>-3.1484561000000001E-2</v>
      </c>
      <c r="F84" s="7">
        <v>1.3996473000000001E-2</v>
      </c>
      <c r="G84" s="7">
        <v>4.9843551E-2</v>
      </c>
      <c r="H84" s="7">
        <v>-8.7810718999999995E-2</v>
      </c>
      <c r="I84" s="7">
        <v>0.87730478999999995</v>
      </c>
      <c r="J84" s="7">
        <v>0.84930067799999998</v>
      </c>
      <c r="K84" s="7">
        <v>0.78115882599999997</v>
      </c>
      <c r="L84" s="7" t="s">
        <v>841</v>
      </c>
      <c r="M84" s="7" t="s">
        <v>865</v>
      </c>
      <c r="N84" s="16" t="s">
        <v>211</v>
      </c>
      <c r="O84" s="3">
        <v>1</v>
      </c>
    </row>
    <row r="85" spans="1:15" ht="16.5" x14ac:dyDescent="0.25">
      <c r="A85" t="s">
        <v>786</v>
      </c>
      <c r="B85" s="16" t="s">
        <v>30</v>
      </c>
      <c r="C85" s="16" t="s">
        <v>29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 t="s">
        <v>841</v>
      </c>
      <c r="M85" s="7" t="s">
        <v>865</v>
      </c>
      <c r="N85" s="16" t="s">
        <v>211</v>
      </c>
      <c r="O85" s="3">
        <v>1</v>
      </c>
    </row>
    <row r="86" spans="1:15" ht="16.5" x14ac:dyDescent="0.25">
      <c r="A86" t="s">
        <v>786</v>
      </c>
      <c r="B86" s="16" t="s">
        <v>99</v>
      </c>
      <c r="C86" s="16" t="s">
        <v>41</v>
      </c>
      <c r="D86" s="7">
        <v>0</v>
      </c>
      <c r="E86" s="7">
        <v>0.66138094999999997</v>
      </c>
      <c r="F86" s="7">
        <v>1.3157808449999999</v>
      </c>
      <c r="G86" s="7">
        <v>1.63628939</v>
      </c>
      <c r="H86" s="7">
        <v>1.7362312900000001</v>
      </c>
      <c r="I86" s="7">
        <v>1.844309905</v>
      </c>
      <c r="J86" s="7">
        <v>1.819064585</v>
      </c>
      <c r="K86" s="7">
        <v>1.84591035</v>
      </c>
      <c r="L86" s="7" t="s">
        <v>841</v>
      </c>
      <c r="M86" s="7" t="s">
        <v>852</v>
      </c>
      <c r="N86" s="16" t="s">
        <v>238</v>
      </c>
      <c r="O86" s="3">
        <v>1</v>
      </c>
    </row>
    <row r="87" spans="1:15" ht="16.5" x14ac:dyDescent="0.25">
      <c r="A87" t="s">
        <v>786</v>
      </c>
      <c r="B87" s="16" t="s">
        <v>100</v>
      </c>
      <c r="C87" s="16" t="s">
        <v>41</v>
      </c>
      <c r="D87" s="7">
        <v>0</v>
      </c>
      <c r="E87" s="7">
        <v>0.67827015499999999</v>
      </c>
      <c r="F87" s="7">
        <v>1.2416353149999999</v>
      </c>
      <c r="G87" s="7">
        <v>1.55125998</v>
      </c>
      <c r="H87" s="7">
        <v>1.72492259</v>
      </c>
      <c r="I87" s="7">
        <v>1.6908432499999999</v>
      </c>
      <c r="J87" s="7">
        <v>1.69901652</v>
      </c>
      <c r="K87" s="7">
        <v>1.7139183849999999</v>
      </c>
      <c r="L87" s="7" t="s">
        <v>841</v>
      </c>
      <c r="M87" s="7" t="s">
        <v>852</v>
      </c>
      <c r="N87" s="16" t="s">
        <v>238</v>
      </c>
      <c r="O87" s="3">
        <v>1</v>
      </c>
    </row>
    <row r="88" spans="1:15" ht="16.5" x14ac:dyDescent="0.25">
      <c r="A88" t="s">
        <v>786</v>
      </c>
      <c r="B88" s="16" t="s">
        <v>101</v>
      </c>
      <c r="C88" s="16" t="s">
        <v>41</v>
      </c>
      <c r="D88" s="7">
        <v>0</v>
      </c>
      <c r="E88" s="7">
        <v>0.69766903999999996</v>
      </c>
      <c r="F88" s="7">
        <v>1.3309517900000001</v>
      </c>
      <c r="G88" s="7">
        <v>1.64336924</v>
      </c>
      <c r="H88" s="7">
        <v>1.74440822</v>
      </c>
      <c r="I88" s="7">
        <v>1.8714190799999999</v>
      </c>
      <c r="J88" s="7">
        <v>1.8684803249999999</v>
      </c>
      <c r="K88" s="7">
        <v>1.8865918150000001</v>
      </c>
      <c r="L88" s="7" t="s">
        <v>841</v>
      </c>
      <c r="M88" s="7" t="s">
        <v>852</v>
      </c>
      <c r="N88" s="16" t="s">
        <v>239</v>
      </c>
      <c r="O88" s="3">
        <v>1</v>
      </c>
    </row>
    <row r="89" spans="1:15" ht="16.5" x14ac:dyDescent="0.25">
      <c r="A89" t="s">
        <v>786</v>
      </c>
      <c r="B89" s="16" t="s">
        <v>102</v>
      </c>
      <c r="C89" s="16" t="s">
        <v>41</v>
      </c>
      <c r="D89" s="7">
        <v>0</v>
      </c>
      <c r="E89" s="7">
        <v>0.64705484000000002</v>
      </c>
      <c r="F89" s="7">
        <v>1.2353993050000001</v>
      </c>
      <c r="G89" s="7">
        <v>1.6260030299999999</v>
      </c>
      <c r="H89" s="7">
        <v>1.68579352</v>
      </c>
      <c r="I89" s="7">
        <v>1.8091591950000001</v>
      </c>
      <c r="J89" s="7">
        <v>1.812099015</v>
      </c>
      <c r="K89" s="7">
        <v>1.8496776100000001</v>
      </c>
      <c r="L89" s="7" t="s">
        <v>841</v>
      </c>
      <c r="M89" s="7" t="s">
        <v>852</v>
      </c>
      <c r="N89" s="16" t="s">
        <v>238</v>
      </c>
      <c r="O89" s="3">
        <v>1</v>
      </c>
    </row>
    <row r="90" spans="1:15" ht="16.5" x14ac:dyDescent="0.25">
      <c r="A90" t="s">
        <v>786</v>
      </c>
      <c r="B90" s="16" t="s">
        <v>89</v>
      </c>
      <c r="C90" s="16" t="s">
        <v>86</v>
      </c>
      <c r="D90" s="7">
        <v>0</v>
      </c>
      <c r="E90" s="7">
        <v>-2.3611030000000002E-2</v>
      </c>
      <c r="F90" s="7">
        <v>-1.5898815E-2</v>
      </c>
      <c r="G90" s="7">
        <v>1.7158199999999998E-2</v>
      </c>
      <c r="H90" s="7">
        <v>-2.1689235000000001E-2</v>
      </c>
      <c r="I90" s="7">
        <v>-4.6763350000000002E-2</v>
      </c>
      <c r="J90" s="7">
        <v>-5.8262439999999999E-2</v>
      </c>
      <c r="K90" s="7">
        <v>-8.6556889999999997E-2</v>
      </c>
      <c r="L90" s="7" t="s">
        <v>796</v>
      </c>
      <c r="M90" s="7" t="s">
        <v>796</v>
      </c>
      <c r="N90" s="16" t="s">
        <v>89</v>
      </c>
      <c r="O90" s="3">
        <v>17</v>
      </c>
    </row>
    <row r="91" spans="1:15" ht="16.5" x14ac:dyDescent="0.25">
      <c r="A91" t="s">
        <v>786</v>
      </c>
      <c r="B91" s="16" t="s">
        <v>8</v>
      </c>
      <c r="C91" s="16" t="s">
        <v>6</v>
      </c>
      <c r="D91" s="7">
        <v>0</v>
      </c>
      <c r="E91" s="7">
        <v>0</v>
      </c>
      <c r="F91" s="7">
        <v>0</v>
      </c>
      <c r="G91" s="7">
        <v>0.52289553700000002</v>
      </c>
      <c r="H91" s="7">
        <v>0.47471008100000001</v>
      </c>
      <c r="I91" s="7">
        <v>2.6191589149999999</v>
      </c>
      <c r="J91" s="7">
        <v>2.7244438020000001</v>
      </c>
      <c r="K91" s="7">
        <v>2.675160145</v>
      </c>
      <c r="L91" s="7" t="s">
        <v>803</v>
      </c>
      <c r="M91" s="7" t="s">
        <v>803</v>
      </c>
      <c r="N91" s="16" t="s">
        <v>201</v>
      </c>
      <c r="O91" s="3">
        <v>17</v>
      </c>
    </row>
    <row r="92" spans="1:15" ht="16.5" x14ac:dyDescent="0.25">
      <c r="A92" t="s">
        <v>786</v>
      </c>
      <c r="B92" s="16" t="s">
        <v>9</v>
      </c>
      <c r="C92" s="16" t="s">
        <v>6</v>
      </c>
      <c r="D92" s="7">
        <v>0</v>
      </c>
      <c r="E92" s="7">
        <v>0</v>
      </c>
      <c r="F92" s="7">
        <v>0.16977996300000001</v>
      </c>
      <c r="G92" s="7">
        <v>0.76030810400000004</v>
      </c>
      <c r="H92" s="7">
        <v>0.92853675099999999</v>
      </c>
      <c r="I92" s="7">
        <v>2.4423157510000002</v>
      </c>
      <c r="J92" s="7">
        <v>2.353636335</v>
      </c>
      <c r="K92" s="7">
        <v>2.4289653100000002</v>
      </c>
      <c r="L92" s="7" t="s">
        <v>803</v>
      </c>
      <c r="M92" s="7" t="s">
        <v>803</v>
      </c>
      <c r="N92" s="16" t="s">
        <v>201</v>
      </c>
      <c r="O92" s="3">
        <v>17</v>
      </c>
    </row>
    <row r="93" spans="1:15" ht="16.5" x14ac:dyDescent="0.25">
      <c r="A93" t="s">
        <v>786</v>
      </c>
      <c r="B93" s="16" t="s">
        <v>10</v>
      </c>
      <c r="C93" s="16" t="s">
        <v>6</v>
      </c>
      <c r="D93" s="7">
        <v>0</v>
      </c>
      <c r="E93" s="7">
        <v>0.128712833</v>
      </c>
      <c r="F93" s="7">
        <v>0.62580300700000002</v>
      </c>
      <c r="G93" s="7">
        <v>0.98611204299999999</v>
      </c>
      <c r="H93" s="7">
        <v>1.0256401660000001</v>
      </c>
      <c r="I93" s="7">
        <v>2.237173157</v>
      </c>
      <c r="J93" s="7">
        <v>2.0339984379999998</v>
      </c>
      <c r="K93" s="7">
        <v>2.0734291819999999</v>
      </c>
      <c r="L93" s="7" t="s">
        <v>803</v>
      </c>
      <c r="M93" s="7" t="s">
        <v>803</v>
      </c>
      <c r="N93" s="16" t="s">
        <v>201</v>
      </c>
      <c r="O93" s="3">
        <v>17</v>
      </c>
    </row>
    <row r="94" spans="1:15" ht="16.5" x14ac:dyDescent="0.25">
      <c r="A94" t="s">
        <v>786</v>
      </c>
      <c r="B94" s="4" t="s">
        <v>11</v>
      </c>
      <c r="C94" s="16" t="s">
        <v>6</v>
      </c>
      <c r="D94" s="7">
        <v>0</v>
      </c>
      <c r="E94" s="7">
        <v>0</v>
      </c>
      <c r="F94" s="7">
        <v>1.106392577</v>
      </c>
      <c r="G94" s="7">
        <v>1.6878205479999999</v>
      </c>
      <c r="H94" s="7">
        <v>1.8039444309999999</v>
      </c>
      <c r="I94" s="7">
        <v>3.588643705</v>
      </c>
      <c r="J94" s="7">
        <v>3.7220654500000001</v>
      </c>
      <c r="K94" s="7">
        <v>3.6294118599999998</v>
      </c>
      <c r="L94" s="7" t="s">
        <v>803</v>
      </c>
      <c r="M94" s="7" t="s">
        <v>803</v>
      </c>
      <c r="N94" s="16" t="s">
        <v>201</v>
      </c>
      <c r="O94" s="3">
        <v>17</v>
      </c>
    </row>
    <row r="95" spans="1:15" ht="16.5" x14ac:dyDescent="0.25">
      <c r="A95" t="s">
        <v>786</v>
      </c>
      <c r="B95" s="16" t="s">
        <v>12</v>
      </c>
      <c r="C95" s="16" t="s">
        <v>6</v>
      </c>
      <c r="D95" s="7">
        <v>0</v>
      </c>
      <c r="E95" s="7">
        <v>-9.2073150000000006E-3</v>
      </c>
      <c r="F95" s="7">
        <v>-4.5775459999999997E-2</v>
      </c>
      <c r="G95" s="7">
        <v>2.3838140000000001E-2</v>
      </c>
      <c r="H95" s="7">
        <v>9.2798795000000003E-2</v>
      </c>
      <c r="I95" s="7">
        <v>0.21174634000000001</v>
      </c>
      <c r="J95" s="7">
        <v>0.306432335</v>
      </c>
      <c r="K95" s="7">
        <v>0.4076803</v>
      </c>
      <c r="L95" s="7" t="s">
        <v>803</v>
      </c>
      <c r="M95" s="7" t="s">
        <v>803</v>
      </c>
      <c r="N95" s="16" t="s">
        <v>202</v>
      </c>
      <c r="O95" s="3">
        <v>17</v>
      </c>
    </row>
    <row r="96" spans="1:15" ht="16.5" x14ac:dyDescent="0.25">
      <c r="A96" t="s">
        <v>786</v>
      </c>
      <c r="B96" s="16" t="s">
        <v>103</v>
      </c>
      <c r="C96" s="16" t="s">
        <v>41</v>
      </c>
      <c r="D96" s="7">
        <v>0</v>
      </c>
      <c r="E96" s="7">
        <v>0.43213406500000001</v>
      </c>
      <c r="F96" s="7">
        <v>0.82405007500000005</v>
      </c>
      <c r="G96" s="7">
        <v>1.1516604050000001</v>
      </c>
      <c r="H96" s="7">
        <v>1.1268135450000001</v>
      </c>
      <c r="I96" s="7">
        <v>0.92899770999999998</v>
      </c>
      <c r="J96" s="7">
        <v>0.88005416000000003</v>
      </c>
      <c r="K96" s="7">
        <v>0.93793448499999998</v>
      </c>
      <c r="L96" s="7" t="s">
        <v>841</v>
      </c>
      <c r="M96" s="7" t="s">
        <v>852</v>
      </c>
      <c r="N96" s="16" t="s">
        <v>240</v>
      </c>
      <c r="O96" s="3">
        <v>1</v>
      </c>
    </row>
    <row r="97" spans="1:15" ht="16.5" x14ac:dyDescent="0.25">
      <c r="A97" t="s">
        <v>786</v>
      </c>
      <c r="B97" s="16" t="s">
        <v>104</v>
      </c>
      <c r="C97" s="16" t="s">
        <v>41</v>
      </c>
      <c r="D97" s="7">
        <v>0</v>
      </c>
      <c r="E97" s="7">
        <v>0.33192186000000001</v>
      </c>
      <c r="F97" s="7">
        <v>0.58614091999999995</v>
      </c>
      <c r="G97" s="7">
        <v>0.84473722500000004</v>
      </c>
      <c r="H97" s="7">
        <v>0.87468979499999999</v>
      </c>
      <c r="I97" s="7">
        <v>0.70889816000000005</v>
      </c>
      <c r="J97" s="7">
        <v>0.67903508999999995</v>
      </c>
      <c r="K97" s="7">
        <v>0.71018557000000004</v>
      </c>
      <c r="L97" s="7" t="s">
        <v>841</v>
      </c>
      <c r="M97" s="7" t="s">
        <v>852</v>
      </c>
      <c r="N97" s="16" t="s">
        <v>240</v>
      </c>
      <c r="O97" s="3">
        <v>1</v>
      </c>
    </row>
    <row r="98" spans="1:15" ht="16.5" x14ac:dyDescent="0.25">
      <c r="A98" t="s">
        <v>786</v>
      </c>
      <c r="B98" s="16" t="s">
        <v>105</v>
      </c>
      <c r="C98" s="16" t="s">
        <v>41</v>
      </c>
      <c r="D98" s="7">
        <v>0</v>
      </c>
      <c r="E98" s="7">
        <v>0.3948547</v>
      </c>
      <c r="F98" s="7">
        <v>0.79312068499999999</v>
      </c>
      <c r="G98" s="7">
        <v>1.1378178249999999</v>
      </c>
      <c r="H98" s="7">
        <v>1.145504555</v>
      </c>
      <c r="I98" s="7">
        <v>1.0330412449999999</v>
      </c>
      <c r="J98" s="7">
        <v>0.96725437000000003</v>
      </c>
      <c r="K98" s="7">
        <v>1.0169964250000001</v>
      </c>
      <c r="L98" s="7" t="s">
        <v>841</v>
      </c>
      <c r="M98" s="7" t="s">
        <v>852</v>
      </c>
      <c r="N98" s="16" t="s">
        <v>241</v>
      </c>
      <c r="O98" s="3">
        <v>1</v>
      </c>
    </row>
    <row r="99" spans="1:15" ht="16.5" x14ac:dyDescent="0.25">
      <c r="A99" t="s">
        <v>786</v>
      </c>
      <c r="B99" s="16" t="s">
        <v>106</v>
      </c>
      <c r="C99" s="16" t="s">
        <v>41</v>
      </c>
      <c r="D99" s="7">
        <v>0</v>
      </c>
      <c r="E99" s="7">
        <v>0.37259184000000001</v>
      </c>
      <c r="F99" s="7">
        <v>0.82397012000000003</v>
      </c>
      <c r="G99" s="7">
        <v>1.1267663800000001</v>
      </c>
      <c r="H99" s="7">
        <v>1.1483920000000001</v>
      </c>
      <c r="I99" s="7">
        <v>1.0916397849999999</v>
      </c>
      <c r="J99" s="7">
        <v>1.0656759250000001</v>
      </c>
      <c r="K99" s="7">
        <v>1.06800114</v>
      </c>
      <c r="L99" s="7" t="s">
        <v>841</v>
      </c>
      <c r="M99" s="7" t="s">
        <v>852</v>
      </c>
      <c r="N99" s="16" t="s">
        <v>241</v>
      </c>
      <c r="O99" s="3">
        <v>1</v>
      </c>
    </row>
    <row r="100" spans="1:15" ht="16.5" x14ac:dyDescent="0.25">
      <c r="A100" t="s">
        <v>786</v>
      </c>
      <c r="B100" s="16" t="s">
        <v>0</v>
      </c>
      <c r="C100" s="16" t="s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0.379139269</v>
      </c>
      <c r="J100" s="7">
        <v>0.224133682</v>
      </c>
      <c r="K100" s="7">
        <v>0.397146728</v>
      </c>
      <c r="L100" s="7" t="s">
        <v>841</v>
      </c>
      <c r="M100" s="7" t="s">
        <v>866</v>
      </c>
      <c r="N100" s="16" t="s">
        <v>198</v>
      </c>
      <c r="O100" s="3">
        <v>1</v>
      </c>
    </row>
    <row r="101" spans="1:15" ht="16.5" x14ac:dyDescent="0.25">
      <c r="A101" t="s">
        <v>786</v>
      </c>
      <c r="B101" s="16" t="s">
        <v>1</v>
      </c>
      <c r="C101" s="16" t="s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0.28369562300000001</v>
      </c>
      <c r="J101" s="7">
        <v>0.39136932400000002</v>
      </c>
      <c r="K101" s="7">
        <v>0.24855050200000001</v>
      </c>
      <c r="L101" s="7" t="s">
        <v>841</v>
      </c>
      <c r="M101" s="7" t="s">
        <v>866</v>
      </c>
      <c r="N101" s="16" t="s">
        <v>910</v>
      </c>
      <c r="O101" s="3">
        <v>1</v>
      </c>
    </row>
    <row r="102" spans="1:15" ht="16.5" x14ac:dyDescent="0.25">
      <c r="A102" t="s">
        <v>786</v>
      </c>
      <c r="B102" s="16" t="s">
        <v>2</v>
      </c>
      <c r="C102" s="16" t="s">
        <v>0</v>
      </c>
      <c r="D102" s="7">
        <v>0</v>
      </c>
      <c r="E102" s="7">
        <v>-4.5087957999999997E-2</v>
      </c>
      <c r="F102" s="7">
        <v>5.6209017999999999E-2</v>
      </c>
      <c r="G102" s="7">
        <v>0.132307324</v>
      </c>
      <c r="H102" s="7">
        <v>7.4974636999999997E-2</v>
      </c>
      <c r="I102" s="7">
        <v>0.25678324899999999</v>
      </c>
      <c r="J102" s="7">
        <v>0.26854527</v>
      </c>
      <c r="K102" s="7">
        <v>0.171386442</v>
      </c>
      <c r="L102" s="7" t="s">
        <v>841</v>
      </c>
      <c r="M102" s="7" t="s">
        <v>866</v>
      </c>
      <c r="N102" s="16" t="s">
        <v>199</v>
      </c>
      <c r="O102" s="3">
        <v>1</v>
      </c>
    </row>
    <row r="103" spans="1:15" ht="16.5" x14ac:dyDescent="0.25">
      <c r="A103" t="s">
        <v>786</v>
      </c>
      <c r="B103" s="16" t="s">
        <v>3</v>
      </c>
      <c r="C103" s="16" t="s">
        <v>0</v>
      </c>
      <c r="D103" s="7">
        <v>0</v>
      </c>
      <c r="E103" s="7">
        <v>4.3440977999999998E-2</v>
      </c>
      <c r="F103" s="7">
        <v>5.3366113E-2</v>
      </c>
      <c r="G103" s="7">
        <v>0.16192490000000001</v>
      </c>
      <c r="H103" s="7">
        <v>4.4696118999999999E-2</v>
      </c>
      <c r="I103" s="7">
        <v>0.42793596699999997</v>
      </c>
      <c r="J103" s="7">
        <v>0.34317763000000001</v>
      </c>
      <c r="K103" s="7">
        <v>0.27199947299999999</v>
      </c>
      <c r="L103" s="7" t="s">
        <v>841</v>
      </c>
      <c r="M103" s="7" t="s">
        <v>866</v>
      </c>
      <c r="N103" s="16" t="s">
        <v>199</v>
      </c>
      <c r="O103" s="3">
        <v>1</v>
      </c>
    </row>
    <row r="104" spans="1:15" ht="16.5" x14ac:dyDescent="0.25">
      <c r="A104" t="s">
        <v>786</v>
      </c>
      <c r="B104" s="16" t="s">
        <v>4</v>
      </c>
      <c r="C104" s="16" t="s">
        <v>0</v>
      </c>
      <c r="D104" s="7">
        <v>0</v>
      </c>
      <c r="E104" s="7">
        <v>-2.2073262999999999E-2</v>
      </c>
      <c r="F104" s="7">
        <v>7.5157613999999998E-2</v>
      </c>
      <c r="G104" s="7">
        <v>0.107441013</v>
      </c>
      <c r="H104" s="7">
        <v>0.105287086</v>
      </c>
      <c r="I104" s="7">
        <v>0.24254736599999999</v>
      </c>
      <c r="J104" s="7">
        <v>0.214784266</v>
      </c>
      <c r="K104" s="7">
        <v>0.17489909100000001</v>
      </c>
      <c r="L104" s="7" t="s">
        <v>841</v>
      </c>
      <c r="M104" s="7" t="s">
        <v>866</v>
      </c>
      <c r="N104" s="16" t="s">
        <v>199</v>
      </c>
      <c r="O104" s="3">
        <v>1</v>
      </c>
    </row>
    <row r="105" spans="1:15" ht="16.5" x14ac:dyDescent="0.25">
      <c r="A105" t="s">
        <v>786</v>
      </c>
      <c r="B105" s="16" t="s">
        <v>192</v>
      </c>
      <c r="C105" s="16" t="s">
        <v>0</v>
      </c>
      <c r="D105" s="7">
        <v>0</v>
      </c>
      <c r="E105" s="7">
        <v>6.5000268E-2</v>
      </c>
      <c r="F105" s="7">
        <v>-2.8100533E-2</v>
      </c>
      <c r="G105" s="7">
        <v>1.5790525999999999E-2</v>
      </c>
      <c r="H105" s="7">
        <v>-4.4421979E-2</v>
      </c>
      <c r="I105" s="7">
        <v>0.11234638499999999</v>
      </c>
      <c r="J105" s="7">
        <v>-1.9667624000000002E-2</v>
      </c>
      <c r="K105" s="7">
        <v>-6.5569767000000001E-2</v>
      </c>
      <c r="L105" s="7" t="s">
        <v>841</v>
      </c>
      <c r="M105" s="7" t="s">
        <v>866</v>
      </c>
      <c r="N105" s="16" t="s">
        <v>199</v>
      </c>
      <c r="O105" s="3">
        <v>1</v>
      </c>
    </row>
    <row r="106" spans="1:15" ht="16.5" x14ac:dyDescent="0.25">
      <c r="A106" t="s">
        <v>786</v>
      </c>
      <c r="B106" s="4" t="s">
        <v>5</v>
      </c>
      <c r="C106" s="16" t="s">
        <v>0</v>
      </c>
      <c r="D106" s="7">
        <v>0</v>
      </c>
      <c r="E106" s="7">
        <v>9.6693556E-2</v>
      </c>
      <c r="F106" s="7">
        <v>4.9830365000000001E-2</v>
      </c>
      <c r="G106" s="7">
        <v>8.6810952999999996E-2</v>
      </c>
      <c r="H106" s="7">
        <v>-1.5114325E-2</v>
      </c>
      <c r="I106" s="7">
        <v>0.122131035</v>
      </c>
      <c r="J106" s="7">
        <v>8.5137986999999998E-2</v>
      </c>
      <c r="K106" s="7">
        <v>1.0464322999999999E-2</v>
      </c>
      <c r="L106" s="7" t="s">
        <v>841</v>
      </c>
      <c r="M106" s="7" t="s">
        <v>866</v>
      </c>
      <c r="N106" s="16" t="s">
        <v>911</v>
      </c>
      <c r="O106" s="3">
        <v>1</v>
      </c>
    </row>
    <row r="107" spans="1:15" ht="16.5" x14ac:dyDescent="0.25">
      <c r="A107" t="s">
        <v>786</v>
      </c>
      <c r="B107" s="16" t="s">
        <v>13</v>
      </c>
      <c r="C107" s="16" t="s">
        <v>18</v>
      </c>
      <c r="D107" s="7">
        <v>0</v>
      </c>
      <c r="E107" s="7">
        <v>-9.6764089999999997E-2</v>
      </c>
      <c r="F107" s="7">
        <v>-0.17456261000000001</v>
      </c>
      <c r="G107" s="7">
        <v>-7.7303985000000006E-2</v>
      </c>
      <c r="H107" s="7">
        <v>-7.7628810000000006E-2</v>
      </c>
      <c r="I107" s="7">
        <v>0.54876163</v>
      </c>
      <c r="J107" s="7">
        <v>0.56586110999999994</v>
      </c>
      <c r="K107" s="7">
        <v>0.58411819499999995</v>
      </c>
      <c r="L107" s="7" t="s">
        <v>806</v>
      </c>
      <c r="M107" s="7" t="s">
        <v>806</v>
      </c>
      <c r="N107" s="16" t="s">
        <v>203</v>
      </c>
      <c r="O107" s="3">
        <v>17</v>
      </c>
    </row>
    <row r="108" spans="1:15" ht="16.5" x14ac:dyDescent="0.25">
      <c r="A108" t="s">
        <v>786</v>
      </c>
      <c r="B108" s="16" t="s">
        <v>14</v>
      </c>
      <c r="C108" s="16" t="s">
        <v>18</v>
      </c>
      <c r="D108" s="7">
        <v>0</v>
      </c>
      <c r="E108" s="7">
        <v>-9.1307066000000006E-2</v>
      </c>
      <c r="F108" s="7">
        <v>-0.199504707</v>
      </c>
      <c r="G108" s="7">
        <v>3.6156025000000001E-2</v>
      </c>
      <c r="H108" s="7">
        <v>-0.11708009599999999</v>
      </c>
      <c r="I108" s="7">
        <v>0.33307914199999999</v>
      </c>
      <c r="J108" s="7">
        <v>0.253669592</v>
      </c>
      <c r="K108" s="7">
        <v>0.32620380700000001</v>
      </c>
      <c r="L108" s="7" t="s">
        <v>806</v>
      </c>
      <c r="M108" s="7" t="s">
        <v>806</v>
      </c>
      <c r="N108" s="16" t="s">
        <v>203</v>
      </c>
      <c r="O108" s="3">
        <v>17</v>
      </c>
    </row>
    <row r="109" spans="1:15" ht="16.5" x14ac:dyDescent="0.25">
      <c r="A109" t="s">
        <v>786</v>
      </c>
      <c r="B109" s="16" t="s">
        <v>15</v>
      </c>
      <c r="C109" s="16" t="s">
        <v>18</v>
      </c>
      <c r="D109" s="7">
        <v>0</v>
      </c>
      <c r="E109" s="7">
        <v>8.5895973E-2</v>
      </c>
      <c r="F109" s="7">
        <v>0.219411156</v>
      </c>
      <c r="G109" s="7">
        <v>0.34658504200000001</v>
      </c>
      <c r="H109" s="7">
        <v>0.41550119299999999</v>
      </c>
      <c r="I109" s="7">
        <v>3.7311327310000002</v>
      </c>
      <c r="J109" s="7">
        <v>3.8416503560000002</v>
      </c>
      <c r="K109" s="7">
        <v>3.8421591660000001</v>
      </c>
      <c r="L109" s="7" t="s">
        <v>807</v>
      </c>
      <c r="M109" s="7" t="s">
        <v>807</v>
      </c>
      <c r="N109" s="16" t="s">
        <v>204</v>
      </c>
      <c r="O109" s="3">
        <v>9</v>
      </c>
    </row>
    <row r="110" spans="1:15" ht="16.5" x14ac:dyDescent="0.25">
      <c r="A110" t="s">
        <v>786</v>
      </c>
      <c r="B110" s="16" t="s">
        <v>16</v>
      </c>
      <c r="C110" s="16" t="s">
        <v>18</v>
      </c>
      <c r="D110" s="7">
        <v>0</v>
      </c>
      <c r="E110" s="7">
        <v>1.3019022E-2</v>
      </c>
      <c r="F110" s="7">
        <v>1.2694231E-2</v>
      </c>
      <c r="G110" s="7">
        <v>0.26317870199999999</v>
      </c>
      <c r="H110" s="7">
        <v>0.20470148799999999</v>
      </c>
      <c r="I110" s="7">
        <v>2.1122437770000002</v>
      </c>
      <c r="J110" s="7">
        <v>2.0387419200000001</v>
      </c>
      <c r="K110" s="7">
        <v>2.1565251669999999</v>
      </c>
      <c r="L110" s="7" t="s">
        <v>807</v>
      </c>
      <c r="M110" s="7" t="s">
        <v>807</v>
      </c>
      <c r="N110" s="16" t="s">
        <v>204</v>
      </c>
      <c r="O110" s="3">
        <v>9</v>
      </c>
    </row>
    <row r="111" spans="1:15" ht="16.5" x14ac:dyDescent="0.25">
      <c r="A111" t="s">
        <v>786</v>
      </c>
      <c r="B111" s="16" t="s">
        <v>17</v>
      </c>
      <c r="C111" s="16" t="s">
        <v>18</v>
      </c>
      <c r="D111" s="7">
        <v>0</v>
      </c>
      <c r="E111" s="7">
        <v>-2.1443633E-2</v>
      </c>
      <c r="F111" s="7">
        <v>5.7951315000000003E-2</v>
      </c>
      <c r="G111" s="7">
        <v>0.20536918800000001</v>
      </c>
      <c r="H111" s="7">
        <v>0.15251077199999999</v>
      </c>
      <c r="I111" s="7">
        <v>1.740747595</v>
      </c>
      <c r="J111" s="7">
        <v>1.6889978290000001</v>
      </c>
      <c r="K111" s="7">
        <v>1.716937991</v>
      </c>
      <c r="L111" s="7" t="s">
        <v>807</v>
      </c>
      <c r="M111" s="7" t="s">
        <v>807</v>
      </c>
      <c r="N111" s="16" t="s">
        <v>204</v>
      </c>
      <c r="O111" s="3">
        <v>9</v>
      </c>
    </row>
    <row r="112" spans="1:15" ht="16.5" x14ac:dyDescent="0.25">
      <c r="A112" t="s">
        <v>786</v>
      </c>
      <c r="B112" s="16" t="s">
        <v>18</v>
      </c>
      <c r="C112" s="16" t="s">
        <v>18</v>
      </c>
      <c r="D112" s="7">
        <v>0</v>
      </c>
      <c r="E112" s="7">
        <v>3.462991E-2</v>
      </c>
      <c r="F112" s="7">
        <v>4.7430661999999998E-2</v>
      </c>
      <c r="G112" s="7">
        <v>0.17731556600000001</v>
      </c>
      <c r="H112" s="7">
        <v>4.3825919999999997E-2</v>
      </c>
      <c r="I112" s="7">
        <v>0.39086428499999998</v>
      </c>
      <c r="J112" s="7">
        <v>0.359985999</v>
      </c>
      <c r="K112" s="7">
        <v>0.32981576899999998</v>
      </c>
      <c r="L112" s="7" t="s">
        <v>807</v>
      </c>
      <c r="M112" s="7" t="s">
        <v>807</v>
      </c>
      <c r="N112" s="16" t="s">
        <v>912</v>
      </c>
      <c r="O112" s="3">
        <v>9</v>
      </c>
    </row>
    <row r="113" spans="1:15" ht="16.5" x14ac:dyDescent="0.25">
      <c r="A113" t="s">
        <v>786</v>
      </c>
      <c r="B113" s="16" t="s">
        <v>42</v>
      </c>
      <c r="C113" s="16" t="s">
        <v>42</v>
      </c>
      <c r="D113" s="7">
        <v>0</v>
      </c>
      <c r="E113" s="7">
        <v>0.122082832</v>
      </c>
      <c r="F113" s="7">
        <v>0.118238881</v>
      </c>
      <c r="G113" s="7">
        <v>0.13967047699999999</v>
      </c>
      <c r="H113" s="7">
        <v>7.2915987000000002E-2</v>
      </c>
      <c r="I113" s="7">
        <v>0.248477905</v>
      </c>
      <c r="J113" s="7">
        <v>0.15683313700000001</v>
      </c>
      <c r="K113" s="7">
        <v>0.15143291</v>
      </c>
      <c r="L113" s="7" t="s">
        <v>841</v>
      </c>
      <c r="M113" s="7" t="s">
        <v>867</v>
      </c>
      <c r="N113" s="16" t="s">
        <v>218</v>
      </c>
      <c r="O113" s="3">
        <v>1</v>
      </c>
    </row>
    <row r="114" spans="1:15" ht="16.5" x14ac:dyDescent="0.25">
      <c r="A114" t="s">
        <v>786</v>
      </c>
      <c r="B114" s="16" t="s">
        <v>43</v>
      </c>
      <c r="C114" s="16" t="s">
        <v>42</v>
      </c>
      <c r="D114" s="7">
        <v>0</v>
      </c>
      <c r="E114" s="7">
        <v>0.145606245</v>
      </c>
      <c r="F114" s="7">
        <v>6.0884998000000003E-2</v>
      </c>
      <c r="G114" s="7">
        <v>0.18186005699999999</v>
      </c>
      <c r="H114" s="7">
        <v>5.2179651000000001E-2</v>
      </c>
      <c r="I114" s="7">
        <v>0.446063284</v>
      </c>
      <c r="J114" s="7">
        <v>0.364510534</v>
      </c>
      <c r="K114" s="7">
        <v>0.36214534100000001</v>
      </c>
      <c r="L114" s="7" t="s">
        <v>841</v>
      </c>
      <c r="M114" s="7" t="s">
        <v>867</v>
      </c>
      <c r="N114" s="16" t="s">
        <v>218</v>
      </c>
      <c r="O114" s="3">
        <v>1</v>
      </c>
    </row>
    <row r="115" spans="1:15" ht="16.5" x14ac:dyDescent="0.25">
      <c r="A115" t="s">
        <v>787</v>
      </c>
      <c r="B115" s="4" t="s">
        <v>107</v>
      </c>
      <c r="C115" s="16" t="s">
        <v>113</v>
      </c>
      <c r="D115" s="7"/>
      <c r="E115" s="7"/>
      <c r="F115" s="7"/>
      <c r="G115" s="7"/>
      <c r="H115" s="7"/>
      <c r="I115" s="7"/>
      <c r="J115" s="7"/>
      <c r="K115" s="7"/>
      <c r="L115" t="s">
        <v>841</v>
      </c>
      <c r="M115" t="s">
        <v>868</v>
      </c>
      <c r="N115" s="16" t="s">
        <v>385</v>
      </c>
      <c r="O115" s="3">
        <v>2</v>
      </c>
    </row>
    <row r="116" spans="1:15" ht="16.5" x14ac:dyDescent="0.25">
      <c r="A116" t="s">
        <v>787</v>
      </c>
      <c r="B116" s="16" t="s">
        <v>108</v>
      </c>
      <c r="C116" s="16" t="s">
        <v>113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t="s">
        <v>841</v>
      </c>
      <c r="M116" t="s">
        <v>868</v>
      </c>
      <c r="N116" s="16" t="s">
        <v>385</v>
      </c>
      <c r="O116" s="3">
        <v>2</v>
      </c>
    </row>
    <row r="117" spans="1:15" ht="16.5" x14ac:dyDescent="0.25">
      <c r="A117" t="s">
        <v>787</v>
      </c>
      <c r="B117" s="16" t="s">
        <v>109</v>
      </c>
      <c r="C117" s="16" t="s">
        <v>113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t="s">
        <v>841</v>
      </c>
      <c r="M117" t="s">
        <v>868</v>
      </c>
      <c r="N117" s="16" t="s">
        <v>385</v>
      </c>
      <c r="O117" s="3">
        <v>2</v>
      </c>
    </row>
    <row r="118" spans="1:15" ht="16.5" x14ac:dyDescent="0.25">
      <c r="A118" t="s">
        <v>787</v>
      </c>
      <c r="B118" s="16" t="s">
        <v>110</v>
      </c>
      <c r="C118" s="16" t="s">
        <v>113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t="s">
        <v>841</v>
      </c>
      <c r="M118" t="s">
        <v>868</v>
      </c>
      <c r="N118" s="16" t="s">
        <v>385</v>
      </c>
      <c r="O118" s="3">
        <v>2</v>
      </c>
    </row>
    <row r="119" spans="1:15" ht="16.5" x14ac:dyDescent="0.25">
      <c r="A119" t="s">
        <v>787</v>
      </c>
      <c r="B119" s="16" t="s">
        <v>111</v>
      </c>
      <c r="C119" s="16" t="s">
        <v>113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t="s">
        <v>841</v>
      </c>
      <c r="M119" t="s">
        <v>868</v>
      </c>
      <c r="N119" s="16" t="s">
        <v>385</v>
      </c>
      <c r="O119" s="3">
        <v>2</v>
      </c>
    </row>
    <row r="120" spans="1:15" ht="16.5" x14ac:dyDescent="0.25">
      <c r="A120" t="s">
        <v>787</v>
      </c>
      <c r="B120" s="16" t="s">
        <v>112</v>
      </c>
      <c r="C120" s="16" t="s">
        <v>113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t="s">
        <v>841</v>
      </c>
      <c r="M120" t="s">
        <v>868</v>
      </c>
      <c r="N120" s="16" t="s">
        <v>385</v>
      </c>
      <c r="O120" s="3">
        <v>2</v>
      </c>
    </row>
    <row r="121" spans="1:15" ht="16.5" x14ac:dyDescent="0.25">
      <c r="A121" t="s">
        <v>787</v>
      </c>
      <c r="B121" s="16" t="s">
        <v>364</v>
      </c>
      <c r="C121" s="16" t="s">
        <v>363</v>
      </c>
      <c r="D121" s="7">
        <v>0</v>
      </c>
      <c r="E121" s="7">
        <v>-8.7233240000000004E-2</v>
      </c>
      <c r="F121" s="7">
        <v>-0.23847120999999999</v>
      </c>
      <c r="G121" s="7">
        <v>-0.36931238</v>
      </c>
      <c r="H121" s="7">
        <v>-0.40547928500000002</v>
      </c>
      <c r="I121" s="7">
        <v>-6.5143880000000001E-2</v>
      </c>
      <c r="J121" s="7">
        <v>-0.128886055</v>
      </c>
      <c r="K121" s="7">
        <v>-5.4050355000000001E-2</v>
      </c>
      <c r="L121" t="s">
        <v>795</v>
      </c>
      <c r="M121" t="s">
        <v>795</v>
      </c>
      <c r="N121" s="16" t="s">
        <v>913</v>
      </c>
      <c r="O121" s="3">
        <v>6</v>
      </c>
    </row>
    <row r="122" spans="1:15" ht="16.5" x14ac:dyDescent="0.25">
      <c r="A122" t="s">
        <v>787</v>
      </c>
      <c r="B122" s="16" t="s">
        <v>366</v>
      </c>
      <c r="C122" s="16" t="s">
        <v>363</v>
      </c>
      <c r="D122" s="7">
        <v>0</v>
      </c>
      <c r="E122" s="7">
        <v>-0.10738510499999999</v>
      </c>
      <c r="F122" s="7">
        <v>-0.19269859</v>
      </c>
      <c r="G122" s="7">
        <v>-0.35966862999999999</v>
      </c>
      <c r="H122" s="7">
        <v>-0.420842465</v>
      </c>
      <c r="I122" s="7">
        <v>-8.9135080000000005E-2</v>
      </c>
      <c r="J122" s="7">
        <v>-0.17479678000000001</v>
      </c>
      <c r="K122" s="7">
        <v>-0.17048458</v>
      </c>
      <c r="L122" t="s">
        <v>795</v>
      </c>
      <c r="M122" t="s">
        <v>795</v>
      </c>
      <c r="N122" s="16" t="s">
        <v>367</v>
      </c>
      <c r="O122" s="3">
        <v>6</v>
      </c>
    </row>
    <row r="123" spans="1:15" ht="16.5" x14ac:dyDescent="0.25">
      <c r="A123" t="s">
        <v>787</v>
      </c>
      <c r="B123" s="16" t="s">
        <v>361</v>
      </c>
      <c r="C123" s="16" t="s">
        <v>363</v>
      </c>
      <c r="D123" s="7">
        <v>0</v>
      </c>
      <c r="E123" s="7">
        <v>-0.14998906000000001</v>
      </c>
      <c r="F123" s="7">
        <v>-0.24522463999999999</v>
      </c>
      <c r="G123" s="7">
        <v>-0.336009375</v>
      </c>
      <c r="H123" s="7">
        <v>-0.45300607500000001</v>
      </c>
      <c r="I123" s="7">
        <v>-0.29002582999999998</v>
      </c>
      <c r="J123" s="7">
        <v>-0.28670679999999998</v>
      </c>
      <c r="K123" s="7">
        <v>-0.32078380000000001</v>
      </c>
      <c r="L123" t="s">
        <v>795</v>
      </c>
      <c r="M123" t="s">
        <v>795</v>
      </c>
      <c r="N123" s="16" t="s">
        <v>362</v>
      </c>
      <c r="O123" s="3">
        <v>6</v>
      </c>
    </row>
    <row r="124" spans="1:15" ht="16.5" x14ac:dyDescent="0.25">
      <c r="A124" t="s">
        <v>787</v>
      </c>
      <c r="B124" s="16" t="s">
        <v>368</v>
      </c>
      <c r="C124" s="16" t="s">
        <v>363</v>
      </c>
      <c r="D124" s="7">
        <v>0</v>
      </c>
      <c r="E124" s="7">
        <v>-8.2199110000000006E-2</v>
      </c>
      <c r="F124" s="7">
        <v>-0.21218395000000001</v>
      </c>
      <c r="G124" s="7">
        <v>-0.22882139500000001</v>
      </c>
      <c r="H124" s="7">
        <v>-0.250483495</v>
      </c>
      <c r="I124" s="7">
        <v>-6.1125245000000002E-2</v>
      </c>
      <c r="J124" s="7">
        <v>-0.11849778</v>
      </c>
      <c r="K124" s="7">
        <v>-6.0716905000000002E-2</v>
      </c>
      <c r="L124" t="s">
        <v>795</v>
      </c>
      <c r="M124" t="s">
        <v>795</v>
      </c>
      <c r="N124" s="16" t="s">
        <v>367</v>
      </c>
      <c r="O124" s="3">
        <v>6</v>
      </c>
    </row>
    <row r="125" spans="1:15" ht="16.5" x14ac:dyDescent="0.25">
      <c r="A125" t="s">
        <v>787</v>
      </c>
      <c r="B125" s="16" t="s">
        <v>113</v>
      </c>
      <c r="C125" s="16" t="s">
        <v>113</v>
      </c>
      <c r="D125" s="7">
        <v>0</v>
      </c>
      <c r="E125" s="7">
        <v>5.6624364000000003E-2</v>
      </c>
      <c r="F125" s="7">
        <v>-5.1023608999999998E-2</v>
      </c>
      <c r="G125" s="7">
        <v>-2.7569725999999999E-2</v>
      </c>
      <c r="H125" s="7">
        <v>-0.177435958</v>
      </c>
      <c r="I125" s="7">
        <v>-0.29693201000000002</v>
      </c>
      <c r="J125" s="7">
        <v>-0.29947122399999998</v>
      </c>
      <c r="K125" s="7">
        <v>-0.34871880199999999</v>
      </c>
      <c r="L125" t="s">
        <v>797</v>
      </c>
      <c r="M125" t="s">
        <v>797</v>
      </c>
      <c r="N125" s="16" t="s">
        <v>386</v>
      </c>
      <c r="O125" s="3">
        <v>66</v>
      </c>
    </row>
    <row r="126" spans="1:15" ht="16.5" x14ac:dyDescent="0.25">
      <c r="A126" t="s">
        <v>787</v>
      </c>
      <c r="B126" s="16" t="s">
        <v>114</v>
      </c>
      <c r="C126" s="16" t="s">
        <v>113</v>
      </c>
      <c r="D126" s="7">
        <v>0</v>
      </c>
      <c r="E126" s="7">
        <v>2.1726023000000001E-2</v>
      </c>
      <c r="F126" s="7">
        <v>-2.2030649999999999E-2</v>
      </c>
      <c r="G126" s="7">
        <v>7.0802091999999997E-2</v>
      </c>
      <c r="H126" s="7">
        <v>-8.9391648000000004E-2</v>
      </c>
      <c r="I126" s="7">
        <v>2.945184E-3</v>
      </c>
      <c r="J126" s="7">
        <v>-0.20957268100000001</v>
      </c>
      <c r="K126" s="7">
        <v>-0.21169263999999999</v>
      </c>
      <c r="L126" t="s">
        <v>797</v>
      </c>
      <c r="M126" t="s">
        <v>797</v>
      </c>
      <c r="N126" s="16" t="s">
        <v>386</v>
      </c>
      <c r="O126" s="3">
        <v>66</v>
      </c>
    </row>
    <row r="127" spans="1:15" ht="16.5" x14ac:dyDescent="0.25">
      <c r="A127" t="s">
        <v>787</v>
      </c>
      <c r="B127" s="16" t="s">
        <v>115</v>
      </c>
      <c r="C127" s="16" t="s">
        <v>119</v>
      </c>
      <c r="D127" s="7">
        <v>0</v>
      </c>
      <c r="E127" s="7">
        <v>-0.52356884999999997</v>
      </c>
      <c r="F127" s="7">
        <v>-0.82280122499999997</v>
      </c>
      <c r="G127" s="7">
        <v>-1.313993325</v>
      </c>
      <c r="H127" s="7">
        <v>-1.49224226</v>
      </c>
      <c r="I127" s="7">
        <v>-1.4352899699999999</v>
      </c>
      <c r="J127" s="7">
        <v>-1.46916281</v>
      </c>
      <c r="K127" s="7">
        <v>-1.4295308499999999</v>
      </c>
      <c r="L127" t="s">
        <v>1325</v>
      </c>
      <c r="M127" t="s">
        <v>808</v>
      </c>
      <c r="N127" s="16" t="s">
        <v>387</v>
      </c>
      <c r="O127" s="3">
        <v>34</v>
      </c>
    </row>
    <row r="128" spans="1:15" ht="16.5" x14ac:dyDescent="0.25">
      <c r="A128" t="s">
        <v>787</v>
      </c>
      <c r="B128" s="16" t="s">
        <v>116</v>
      </c>
      <c r="C128" s="16" t="s">
        <v>119</v>
      </c>
      <c r="D128" s="7">
        <v>0</v>
      </c>
      <c r="E128" s="7">
        <v>-0.45014477000000003</v>
      </c>
      <c r="F128" s="7">
        <v>-0.73175344499999995</v>
      </c>
      <c r="G128" s="7">
        <v>-1.215837235</v>
      </c>
      <c r="H128" s="7">
        <v>-1.2937696949999999</v>
      </c>
      <c r="I128" s="7">
        <v>-1.29215518</v>
      </c>
      <c r="J128" s="7">
        <v>-1.3279343649999999</v>
      </c>
      <c r="K128" s="7">
        <v>-1.2851068050000001</v>
      </c>
      <c r="L128" t="s">
        <v>1326</v>
      </c>
      <c r="M128" t="s">
        <v>1315</v>
      </c>
      <c r="N128" s="16" t="s">
        <v>388</v>
      </c>
      <c r="O128" s="3">
        <v>34</v>
      </c>
    </row>
    <row r="129" spans="1:15" ht="16.5" x14ac:dyDescent="0.25">
      <c r="A129" t="s">
        <v>787</v>
      </c>
      <c r="B129" s="16" t="s">
        <v>116</v>
      </c>
      <c r="C129" s="16" t="s">
        <v>118</v>
      </c>
      <c r="D129" s="7">
        <v>0</v>
      </c>
      <c r="E129" s="7">
        <v>-0.45014477000000003</v>
      </c>
      <c r="F129" s="7">
        <v>-0.73175344499999995</v>
      </c>
      <c r="G129" s="7">
        <v>-1.215837235</v>
      </c>
      <c r="H129" s="7">
        <v>-1.2937696949999999</v>
      </c>
      <c r="I129" s="7">
        <v>-1.29215518</v>
      </c>
      <c r="J129" s="7">
        <v>-1.3279343649999999</v>
      </c>
      <c r="K129" s="7">
        <v>-1.2851068050000001</v>
      </c>
      <c r="L129" t="s">
        <v>1325</v>
      </c>
      <c r="M129" t="s">
        <v>1315</v>
      </c>
      <c r="N129" s="16" t="s">
        <v>388</v>
      </c>
      <c r="O129" s="3">
        <v>34</v>
      </c>
    </row>
    <row r="130" spans="1:15" ht="16.5" x14ac:dyDescent="0.25">
      <c r="A130" t="s">
        <v>787</v>
      </c>
      <c r="B130" s="16" t="s">
        <v>117</v>
      </c>
      <c r="C130" s="16" t="s">
        <v>119</v>
      </c>
      <c r="D130" s="7">
        <v>0</v>
      </c>
      <c r="E130" s="7">
        <v>-0.54504461999999998</v>
      </c>
      <c r="F130" s="7">
        <v>-0.751986975</v>
      </c>
      <c r="G130" s="7">
        <v>-1.28157038</v>
      </c>
      <c r="H130" s="7">
        <v>-1.4763916399999999</v>
      </c>
      <c r="I130" s="7">
        <v>-1.43871499</v>
      </c>
      <c r="J130" s="7">
        <v>-1.3833543100000001</v>
      </c>
      <c r="K130" s="7">
        <v>-1.374352485</v>
      </c>
      <c r="L130" t="s">
        <v>1326</v>
      </c>
      <c r="M130" t="s">
        <v>1315</v>
      </c>
      <c r="N130" s="16" t="s">
        <v>914</v>
      </c>
      <c r="O130" s="3">
        <v>34</v>
      </c>
    </row>
    <row r="131" spans="1:15" ht="16.5" x14ac:dyDescent="0.25">
      <c r="A131" t="s">
        <v>787</v>
      </c>
      <c r="B131" s="16" t="s">
        <v>117</v>
      </c>
      <c r="C131" s="16" t="s">
        <v>118</v>
      </c>
      <c r="D131" s="7">
        <v>0</v>
      </c>
      <c r="E131" s="7">
        <v>-0.54504461999999998</v>
      </c>
      <c r="F131" s="7">
        <v>-0.751986975</v>
      </c>
      <c r="G131" s="7">
        <v>-1.28157038</v>
      </c>
      <c r="H131" s="7">
        <v>-1.4763916399999999</v>
      </c>
      <c r="I131" s="7">
        <v>-1.43871499</v>
      </c>
      <c r="J131" s="7">
        <v>-1.3833543100000001</v>
      </c>
      <c r="K131" s="7">
        <v>-1.374352485</v>
      </c>
      <c r="L131" t="s">
        <v>1325</v>
      </c>
      <c r="M131" t="s">
        <v>1315</v>
      </c>
      <c r="N131" s="16" t="s">
        <v>914</v>
      </c>
      <c r="O131" s="3">
        <v>34</v>
      </c>
    </row>
    <row r="132" spans="1:15" ht="16.5" x14ac:dyDescent="0.25">
      <c r="A132" t="s">
        <v>787</v>
      </c>
      <c r="B132" s="16" t="s">
        <v>118</v>
      </c>
      <c r="C132" s="16" t="s">
        <v>119</v>
      </c>
      <c r="D132" s="7">
        <v>0</v>
      </c>
      <c r="E132" s="7">
        <v>-0.51431298000000003</v>
      </c>
      <c r="F132" s="7">
        <v>-0.82957986500000003</v>
      </c>
      <c r="G132" s="7">
        <v>-1.3197543700000001</v>
      </c>
      <c r="H132" s="7">
        <v>-1.4477979249999999</v>
      </c>
      <c r="I132" s="7">
        <v>-1.4301424199999999</v>
      </c>
      <c r="J132" s="7">
        <v>-1.472956395</v>
      </c>
      <c r="K132" s="7">
        <v>-1.4716969049999999</v>
      </c>
      <c r="L132" t="s">
        <v>1320</v>
      </c>
      <c r="M132" t="s">
        <v>1314</v>
      </c>
      <c r="N132" s="16" t="s">
        <v>390</v>
      </c>
      <c r="O132" s="3">
        <v>2</v>
      </c>
    </row>
    <row r="133" spans="1:15" ht="16.5" x14ac:dyDescent="0.25">
      <c r="A133" t="s">
        <v>787</v>
      </c>
      <c r="B133" s="17" t="s">
        <v>118</v>
      </c>
      <c r="C133" s="16" t="s">
        <v>118</v>
      </c>
      <c r="D133" s="7">
        <v>0</v>
      </c>
      <c r="E133" s="7">
        <v>-0.51431298000000003</v>
      </c>
      <c r="F133" s="7">
        <v>-0.82957986500000003</v>
      </c>
      <c r="G133" s="7">
        <v>-1.3197543700000001</v>
      </c>
      <c r="H133" s="7">
        <v>-1.4477979249999999</v>
      </c>
      <c r="I133" s="7">
        <v>-1.4301424199999999</v>
      </c>
      <c r="J133" s="7">
        <v>-1.472956395</v>
      </c>
      <c r="K133" s="7">
        <v>-1.4716969049999999</v>
      </c>
      <c r="L133" t="s">
        <v>1319</v>
      </c>
      <c r="M133" t="s">
        <v>1314</v>
      </c>
      <c r="N133" s="16" t="s">
        <v>390</v>
      </c>
      <c r="O133" s="3">
        <v>2</v>
      </c>
    </row>
    <row r="134" spans="1:15" ht="16.5" x14ac:dyDescent="0.25">
      <c r="A134" t="s">
        <v>787</v>
      </c>
      <c r="B134" s="16" t="s">
        <v>119</v>
      </c>
      <c r="C134" s="16" t="s">
        <v>119</v>
      </c>
      <c r="D134" s="7">
        <v>0</v>
      </c>
      <c r="E134" s="7">
        <v>-0.237247025</v>
      </c>
      <c r="F134" s="7">
        <v>-0.31089647999999998</v>
      </c>
      <c r="G134" s="7">
        <v>-0.52203555000000001</v>
      </c>
      <c r="H134" s="7">
        <v>-0.58665893999999996</v>
      </c>
      <c r="I134" s="7">
        <v>-0.318128825</v>
      </c>
      <c r="J134" s="7">
        <v>-0.33363527999999998</v>
      </c>
      <c r="K134" s="7">
        <v>-0.382892075</v>
      </c>
      <c r="L134" t="s">
        <v>808</v>
      </c>
      <c r="M134" t="s">
        <v>808</v>
      </c>
      <c r="N134" s="16" t="s">
        <v>391</v>
      </c>
      <c r="O134" s="3">
        <v>34</v>
      </c>
    </row>
    <row r="135" spans="1:15" ht="16.5" x14ac:dyDescent="0.25">
      <c r="A135" t="s">
        <v>787</v>
      </c>
      <c r="B135" s="16" t="s">
        <v>382</v>
      </c>
      <c r="C135" s="16" t="s">
        <v>363</v>
      </c>
      <c r="D135" s="7">
        <v>0</v>
      </c>
      <c r="E135" s="7">
        <v>6.2809700000000003E-3</v>
      </c>
      <c r="F135" s="7">
        <v>3.7937005000000003E-2</v>
      </c>
      <c r="G135" s="7">
        <v>5.9481424999999997E-2</v>
      </c>
      <c r="H135" s="7">
        <v>-2.702937E-2</v>
      </c>
      <c r="I135" s="7">
        <v>-0.36620582000000002</v>
      </c>
      <c r="J135" s="7">
        <v>-0.30021166500000002</v>
      </c>
      <c r="K135" s="7">
        <v>-0.26843546499999998</v>
      </c>
      <c r="M135" t="s">
        <v>851</v>
      </c>
      <c r="N135" s="16" t="s">
        <v>915</v>
      </c>
      <c r="O135" s="3">
        <v>2</v>
      </c>
    </row>
    <row r="136" spans="1:15" ht="16.5" x14ac:dyDescent="0.25">
      <c r="A136" t="s">
        <v>787</v>
      </c>
      <c r="B136" s="16" t="s">
        <v>122</v>
      </c>
      <c r="C136" s="16" t="s">
        <v>118</v>
      </c>
      <c r="D136" s="7">
        <v>0</v>
      </c>
      <c r="E136" s="7">
        <v>0.16464380000000001</v>
      </c>
      <c r="F136" s="7">
        <v>0.21367464999999999</v>
      </c>
      <c r="G136" s="7">
        <v>0.38504398000000001</v>
      </c>
      <c r="H136" s="7">
        <v>0.32699</v>
      </c>
      <c r="I136" s="7">
        <v>-0.33716363999999999</v>
      </c>
      <c r="J136" s="7">
        <v>-0.48191102499999999</v>
      </c>
      <c r="K136" s="7">
        <v>-0.38713692500000002</v>
      </c>
      <c r="L136" t="s">
        <v>809</v>
      </c>
      <c r="M136" t="s">
        <v>809</v>
      </c>
      <c r="N136" s="16" t="s">
        <v>393</v>
      </c>
      <c r="O136" s="3">
        <v>6</v>
      </c>
    </row>
    <row r="137" spans="1:15" ht="16.5" x14ac:dyDescent="0.25">
      <c r="A137" t="s">
        <v>787</v>
      </c>
      <c r="B137" s="16" t="s">
        <v>123</v>
      </c>
      <c r="C137" s="16" t="s">
        <v>118</v>
      </c>
      <c r="D137" s="7">
        <v>0</v>
      </c>
      <c r="E137" s="7">
        <v>0.188953065</v>
      </c>
      <c r="F137" s="7">
        <v>0.17043849999999999</v>
      </c>
      <c r="G137" s="7">
        <v>0.45225352499999999</v>
      </c>
      <c r="H137" s="7">
        <v>0.41716447000000001</v>
      </c>
      <c r="I137" s="7">
        <v>-0.53376270999999997</v>
      </c>
      <c r="J137" s="7">
        <v>-0.58714601499999997</v>
      </c>
      <c r="K137" s="7">
        <v>-0.45676014500000001</v>
      </c>
      <c r="L137" t="s">
        <v>809</v>
      </c>
      <c r="M137" t="s">
        <v>809</v>
      </c>
      <c r="N137" s="16" t="s">
        <v>393</v>
      </c>
      <c r="O137" s="3">
        <v>6</v>
      </c>
    </row>
    <row r="138" spans="1:15" ht="16.5" x14ac:dyDescent="0.25">
      <c r="A138" t="s">
        <v>787</v>
      </c>
      <c r="B138" s="16" t="s">
        <v>124</v>
      </c>
      <c r="C138" s="16" t="s">
        <v>118</v>
      </c>
      <c r="D138" s="7">
        <v>0</v>
      </c>
      <c r="E138" s="7">
        <v>0.37035800400000002</v>
      </c>
      <c r="F138" s="7">
        <v>0.57775417100000004</v>
      </c>
      <c r="G138" s="7">
        <v>0.83386637299999999</v>
      </c>
      <c r="H138" s="7">
        <v>0.83892462599999995</v>
      </c>
      <c r="I138" s="7">
        <v>-0.291247757</v>
      </c>
      <c r="J138" s="7">
        <v>-0.49414877699999998</v>
      </c>
      <c r="K138" s="7">
        <v>-0.585802508</v>
      </c>
      <c r="L138" t="s">
        <v>809</v>
      </c>
      <c r="M138" t="s">
        <v>809</v>
      </c>
      <c r="N138" s="16" t="s">
        <v>393</v>
      </c>
      <c r="O138" s="3">
        <v>6</v>
      </c>
    </row>
    <row r="139" spans="1:15" ht="16.5" x14ac:dyDescent="0.25">
      <c r="A139" t="s">
        <v>787</v>
      </c>
      <c r="B139" s="16" t="s">
        <v>369</v>
      </c>
      <c r="C139" s="16" t="s">
        <v>363</v>
      </c>
      <c r="D139" s="7">
        <v>0</v>
      </c>
      <c r="E139" s="7">
        <v>1.3964984999999999E-2</v>
      </c>
      <c r="F139" s="7">
        <v>-5.7656310000000002E-2</v>
      </c>
      <c r="G139" s="7">
        <v>-0.11031714500000001</v>
      </c>
      <c r="H139" s="7">
        <v>-0.10329004</v>
      </c>
      <c r="I139" s="7">
        <v>-0.13114761999999999</v>
      </c>
      <c r="J139" s="7">
        <v>-0.14495011499999999</v>
      </c>
      <c r="K139" s="7">
        <v>-0.15732248500000001</v>
      </c>
      <c r="L139" t="s">
        <v>841</v>
      </c>
      <c r="M139" t="s">
        <v>851</v>
      </c>
      <c r="N139" s="16" t="s">
        <v>370</v>
      </c>
      <c r="O139" s="3">
        <v>2</v>
      </c>
    </row>
    <row r="140" spans="1:15" ht="16.5" x14ac:dyDescent="0.25">
      <c r="A140" t="s">
        <v>787</v>
      </c>
      <c r="B140" s="16" t="s">
        <v>120</v>
      </c>
      <c r="C140" s="16" t="s">
        <v>119</v>
      </c>
      <c r="D140" s="7">
        <v>0</v>
      </c>
      <c r="E140" s="7">
        <v>-0.53626863000000002</v>
      </c>
      <c r="F140" s="7">
        <v>-0.86471585100000004</v>
      </c>
      <c r="G140" s="7">
        <v>-1.273918361</v>
      </c>
      <c r="H140" s="7">
        <v>-1.5040581150000001</v>
      </c>
      <c r="I140" s="7">
        <v>-1.721522561</v>
      </c>
      <c r="J140" s="7">
        <v>-1.81122553</v>
      </c>
      <c r="K140" s="7">
        <v>-1.8663081989999999</v>
      </c>
      <c r="L140" t="s">
        <v>1318</v>
      </c>
      <c r="M140" t="s">
        <v>1314</v>
      </c>
      <c r="N140" s="16" t="s">
        <v>916</v>
      </c>
      <c r="O140" s="3">
        <v>2</v>
      </c>
    </row>
    <row r="141" spans="1:15" ht="16.5" x14ac:dyDescent="0.25">
      <c r="A141" t="s">
        <v>787</v>
      </c>
      <c r="B141" s="16" t="s">
        <v>120</v>
      </c>
      <c r="C141" s="16" t="s">
        <v>118</v>
      </c>
      <c r="D141" s="7">
        <v>0</v>
      </c>
      <c r="E141" s="7">
        <v>-0.53626863000000002</v>
      </c>
      <c r="F141" s="7">
        <v>-0.86471585100000004</v>
      </c>
      <c r="G141" s="7">
        <v>-1.273918361</v>
      </c>
      <c r="H141" s="7">
        <v>-1.5040581150000001</v>
      </c>
      <c r="I141" s="7">
        <v>-1.721522561</v>
      </c>
      <c r="J141" s="7">
        <v>-1.81122553</v>
      </c>
      <c r="K141" s="7">
        <v>-1.8663081989999999</v>
      </c>
      <c r="L141" t="s">
        <v>1319</v>
      </c>
      <c r="M141" t="s">
        <v>1314</v>
      </c>
      <c r="N141" s="16" t="s">
        <v>916</v>
      </c>
      <c r="O141" s="3">
        <v>2</v>
      </c>
    </row>
    <row r="142" spans="1:15" ht="16.5" x14ac:dyDescent="0.25">
      <c r="A142" t="s">
        <v>787</v>
      </c>
      <c r="B142" s="16" t="s">
        <v>121</v>
      </c>
      <c r="C142" s="16" t="s">
        <v>119</v>
      </c>
      <c r="D142" s="7">
        <v>0</v>
      </c>
      <c r="E142" s="7">
        <v>-0.54496061299999998</v>
      </c>
      <c r="F142" s="7">
        <v>-0.77480554800000001</v>
      </c>
      <c r="G142" s="7">
        <v>-1.1668481829999999</v>
      </c>
      <c r="H142" s="7">
        <v>-1.370070863</v>
      </c>
      <c r="I142" s="7">
        <v>-1.580382197</v>
      </c>
      <c r="J142" s="7">
        <v>-1.6121424579999999</v>
      </c>
      <c r="K142" s="7">
        <v>-1.7916419910000001</v>
      </c>
      <c r="L142" t="s">
        <v>1320</v>
      </c>
      <c r="M142" t="s">
        <v>1314</v>
      </c>
      <c r="N142" s="16" t="s">
        <v>392</v>
      </c>
      <c r="O142" s="3">
        <v>2</v>
      </c>
    </row>
    <row r="143" spans="1:15" ht="16.5" x14ac:dyDescent="0.25">
      <c r="A143" t="s">
        <v>787</v>
      </c>
      <c r="B143" s="16" t="s">
        <v>121</v>
      </c>
      <c r="C143" s="16" t="s">
        <v>118</v>
      </c>
      <c r="D143" s="7">
        <v>0</v>
      </c>
      <c r="E143" s="7">
        <v>-0.54496061299999998</v>
      </c>
      <c r="F143" s="7">
        <v>-0.77480554800000001</v>
      </c>
      <c r="G143" s="7">
        <v>-1.1668481829999999</v>
      </c>
      <c r="H143" s="7">
        <v>-1.370070863</v>
      </c>
      <c r="I143" s="7">
        <v>-1.580382197</v>
      </c>
      <c r="J143" s="7">
        <v>-1.6121424579999999</v>
      </c>
      <c r="K143" s="7">
        <v>-1.7916419910000001</v>
      </c>
      <c r="L143" t="s">
        <v>1319</v>
      </c>
      <c r="M143" t="s">
        <v>1314</v>
      </c>
      <c r="N143" s="16" t="s">
        <v>392</v>
      </c>
      <c r="O143" s="3">
        <v>2</v>
      </c>
    </row>
    <row r="144" spans="1:15" ht="16.5" x14ac:dyDescent="0.25">
      <c r="A144" t="s">
        <v>787</v>
      </c>
      <c r="B144" s="4" t="s">
        <v>371</v>
      </c>
      <c r="C144" s="16" t="s">
        <v>363</v>
      </c>
      <c r="D144" s="7"/>
      <c r="E144" s="7"/>
      <c r="F144" s="7"/>
      <c r="G144" s="7"/>
      <c r="H144" s="7"/>
      <c r="I144" s="7"/>
      <c r="J144" s="7"/>
      <c r="K144" s="7"/>
      <c r="L144" t="s">
        <v>841</v>
      </c>
      <c r="M144" t="s">
        <v>851</v>
      </c>
      <c r="N144" s="16" t="s">
        <v>372</v>
      </c>
      <c r="O144" s="3">
        <v>2</v>
      </c>
    </row>
    <row r="145" spans="1:15" ht="16.5" x14ac:dyDescent="0.25">
      <c r="A145" t="s">
        <v>787</v>
      </c>
      <c r="B145" s="16" t="s">
        <v>373</v>
      </c>
      <c r="C145" s="16" t="s">
        <v>363</v>
      </c>
      <c r="D145" s="7">
        <v>0</v>
      </c>
      <c r="E145" s="7">
        <v>-7.9503649999999992E-3</v>
      </c>
      <c r="F145" s="7">
        <v>-8.0216625E-2</v>
      </c>
      <c r="G145" s="7">
        <v>-0.15783160500000001</v>
      </c>
      <c r="H145" s="7">
        <v>-0.15396368499999999</v>
      </c>
      <c r="I145" s="7">
        <v>-0.215724535</v>
      </c>
      <c r="J145" s="7">
        <v>-0.23689226999999999</v>
      </c>
      <c r="K145" s="7">
        <v>-0.26885066000000002</v>
      </c>
      <c r="L145" t="s">
        <v>841</v>
      </c>
      <c r="M145" t="s">
        <v>851</v>
      </c>
      <c r="N145" s="16" t="s">
        <v>370</v>
      </c>
      <c r="O145" s="3">
        <v>2</v>
      </c>
    </row>
    <row r="146" spans="1:15" ht="16.5" x14ac:dyDescent="0.25">
      <c r="A146" t="s">
        <v>787</v>
      </c>
      <c r="B146" s="16" t="s">
        <v>374</v>
      </c>
      <c r="C146" s="16" t="s">
        <v>363</v>
      </c>
      <c r="D146" s="7">
        <v>0</v>
      </c>
      <c r="E146" s="7">
        <v>1.2302400000000001E-3</v>
      </c>
      <c r="F146" s="7">
        <v>-2.4041050000000001E-2</v>
      </c>
      <c r="G146" s="7">
        <v>-5.5708999999999999E-4</v>
      </c>
      <c r="H146" s="7">
        <v>-2.977782E-2</v>
      </c>
      <c r="I146" s="7">
        <v>0.17243074999999999</v>
      </c>
      <c r="J146" s="7">
        <v>0.12620922500000001</v>
      </c>
      <c r="K146" s="7">
        <v>0.155330525</v>
      </c>
      <c r="L146" t="s">
        <v>841</v>
      </c>
      <c r="M146" t="s">
        <v>851</v>
      </c>
      <c r="N146" s="16" t="s">
        <v>917</v>
      </c>
      <c r="O146" s="3">
        <v>2</v>
      </c>
    </row>
    <row r="147" spans="1:15" ht="16.5" x14ac:dyDescent="0.25">
      <c r="A147" t="s">
        <v>787</v>
      </c>
      <c r="B147" s="16" t="s">
        <v>384</v>
      </c>
      <c r="C147" s="16" t="s">
        <v>363</v>
      </c>
      <c r="D147" s="7">
        <v>0</v>
      </c>
      <c r="E147" s="7">
        <v>-0.143343585</v>
      </c>
      <c r="F147" s="7">
        <v>-0.33944268</v>
      </c>
      <c r="G147" s="7">
        <v>-0.542736</v>
      </c>
      <c r="H147" s="7">
        <v>-0.76300200500000004</v>
      </c>
      <c r="I147" s="7">
        <v>-1.45610269</v>
      </c>
      <c r="J147" s="7">
        <v>-1.5981257149999999</v>
      </c>
      <c r="K147" s="7">
        <v>-1.5508046099999999</v>
      </c>
      <c r="L147" t="s">
        <v>841</v>
      </c>
      <c r="M147" t="s">
        <v>851</v>
      </c>
      <c r="N147" s="16" t="s">
        <v>384</v>
      </c>
      <c r="O147" s="3">
        <v>2</v>
      </c>
    </row>
    <row r="148" spans="1:15" ht="16.5" x14ac:dyDescent="0.25">
      <c r="A148" t="s">
        <v>787</v>
      </c>
      <c r="B148" s="16" t="s">
        <v>376</v>
      </c>
      <c r="C148" s="16" t="s">
        <v>363</v>
      </c>
      <c r="D148" s="7">
        <v>0</v>
      </c>
      <c r="E148" s="7">
        <v>7.9769304999999999E-2</v>
      </c>
      <c r="F148" s="7">
        <v>5.1866715000000001E-2</v>
      </c>
      <c r="G148" s="7">
        <v>3.2776855000000001E-2</v>
      </c>
      <c r="H148" s="7">
        <v>-3.7058504999999999E-2</v>
      </c>
      <c r="I148" s="7">
        <v>-3.3560430000000002E-2</v>
      </c>
      <c r="J148" s="7">
        <v>-6.0890670000000001E-2</v>
      </c>
      <c r="K148" s="7">
        <v>-5.8476924999999999E-2</v>
      </c>
      <c r="L148" t="s">
        <v>841</v>
      </c>
      <c r="M148" t="s">
        <v>851</v>
      </c>
      <c r="N148" s="16" t="s">
        <v>377</v>
      </c>
      <c r="O148" s="3">
        <v>2</v>
      </c>
    </row>
    <row r="149" spans="1:15" ht="16.5" x14ac:dyDescent="0.25">
      <c r="A149" t="s">
        <v>787</v>
      </c>
      <c r="B149" s="16" t="s">
        <v>378</v>
      </c>
      <c r="C149" s="16" t="s">
        <v>363</v>
      </c>
      <c r="D149" s="7">
        <v>0</v>
      </c>
      <c r="E149" s="7">
        <v>-6.1210655000000003E-2</v>
      </c>
      <c r="F149" s="7">
        <v>-0.183591015</v>
      </c>
      <c r="G149" s="7">
        <v>-0.20799847499999999</v>
      </c>
      <c r="H149" s="7">
        <v>-0.26343559500000002</v>
      </c>
      <c r="I149" s="7">
        <v>-0.383661325</v>
      </c>
      <c r="J149" s="7">
        <v>-0.45370242500000002</v>
      </c>
      <c r="K149" s="7">
        <v>-0.47313654999999999</v>
      </c>
      <c r="L149" t="s">
        <v>841</v>
      </c>
      <c r="M149" t="s">
        <v>851</v>
      </c>
      <c r="N149" s="16" t="s">
        <v>919</v>
      </c>
      <c r="O149" s="3">
        <v>2</v>
      </c>
    </row>
    <row r="150" spans="1:15" ht="16.5" x14ac:dyDescent="0.25">
      <c r="A150" t="s">
        <v>787</v>
      </c>
      <c r="B150" s="16" t="s">
        <v>379</v>
      </c>
      <c r="C150" s="16" t="s">
        <v>363</v>
      </c>
      <c r="D150" s="7">
        <v>0</v>
      </c>
      <c r="E150" s="7">
        <v>3.6622780000000001E-2</v>
      </c>
      <c r="F150" s="7">
        <v>4.2713269999999998E-2</v>
      </c>
      <c r="G150" s="7">
        <v>-3.3422E-2</v>
      </c>
      <c r="H150" s="7">
        <v>-3.9291785000000003E-2</v>
      </c>
      <c r="I150" s="7">
        <v>-0.22751395499999999</v>
      </c>
      <c r="J150" s="7">
        <v>-0.22539135499999999</v>
      </c>
      <c r="K150" s="7">
        <v>-0.27597830499999998</v>
      </c>
      <c r="L150" t="s">
        <v>841</v>
      </c>
      <c r="M150" t="s">
        <v>851</v>
      </c>
      <c r="N150" s="16" t="s">
        <v>918</v>
      </c>
      <c r="O150" s="3">
        <v>2</v>
      </c>
    </row>
    <row r="151" spans="1:15" ht="16.5" x14ac:dyDescent="0.25">
      <c r="A151" t="s">
        <v>787</v>
      </c>
      <c r="B151" s="16" t="s">
        <v>381</v>
      </c>
      <c r="C151" s="16" t="s">
        <v>363</v>
      </c>
      <c r="D151" s="7">
        <v>0</v>
      </c>
      <c r="E151" s="7">
        <v>6.0821960000000001E-2</v>
      </c>
      <c r="F151" s="7">
        <v>-2.3802179999999999E-2</v>
      </c>
      <c r="G151" s="7">
        <v>-2.516759E-2</v>
      </c>
      <c r="H151" s="7">
        <v>-3.7085435E-2</v>
      </c>
      <c r="I151" s="7">
        <v>-5.5075144999999999E-2</v>
      </c>
      <c r="J151" s="7">
        <v>-0.10992779</v>
      </c>
      <c r="K151" s="7">
        <v>-8.0696619999999997E-2</v>
      </c>
      <c r="L151" t="s">
        <v>841</v>
      </c>
      <c r="M151" t="s">
        <v>851</v>
      </c>
      <c r="N151" s="16" t="s">
        <v>377</v>
      </c>
      <c r="O151" s="3">
        <v>2</v>
      </c>
    </row>
    <row r="152" spans="1:15" ht="16.5" x14ac:dyDescent="0.25">
      <c r="A152" t="s">
        <v>788</v>
      </c>
      <c r="B152" s="16" t="s">
        <v>364</v>
      </c>
      <c r="C152" s="16" t="s">
        <v>429</v>
      </c>
      <c r="D152" s="7">
        <v>0</v>
      </c>
      <c r="E152" s="7">
        <v>-8.7233240000000004E-2</v>
      </c>
      <c r="F152" s="7">
        <v>-0.23847120999999999</v>
      </c>
      <c r="G152" s="7">
        <v>-0.36931238</v>
      </c>
      <c r="H152" s="7">
        <v>-0.40547928500000002</v>
      </c>
      <c r="I152" s="7">
        <v>-6.5143880000000001E-2</v>
      </c>
      <c r="J152" s="7">
        <v>-0.128886055</v>
      </c>
      <c r="K152" s="7">
        <v>-5.4050355000000001E-2</v>
      </c>
      <c r="L152" t="s">
        <v>810</v>
      </c>
      <c r="M152" t="s">
        <v>810</v>
      </c>
      <c r="N152" s="16" t="s">
        <v>920</v>
      </c>
      <c r="O152" s="3">
        <v>6</v>
      </c>
    </row>
    <row r="153" spans="1:15" ht="16.5" x14ac:dyDescent="0.25">
      <c r="A153" t="s">
        <v>788</v>
      </c>
      <c r="B153" s="16" t="s">
        <v>366</v>
      </c>
      <c r="C153" s="16" t="s">
        <v>429</v>
      </c>
      <c r="D153" s="7">
        <v>0</v>
      </c>
      <c r="E153" s="7">
        <v>-0.10738510499999999</v>
      </c>
      <c r="F153" s="7">
        <v>-0.19269859</v>
      </c>
      <c r="G153" s="7">
        <v>-0.35966862999999999</v>
      </c>
      <c r="H153" s="7">
        <v>-0.420842465</v>
      </c>
      <c r="I153" s="7">
        <v>-8.9135080000000005E-2</v>
      </c>
      <c r="J153" s="7">
        <v>-0.17479678000000001</v>
      </c>
      <c r="K153" s="7">
        <v>-0.17048458</v>
      </c>
      <c r="L153" t="s">
        <v>810</v>
      </c>
      <c r="M153" t="s">
        <v>810</v>
      </c>
      <c r="N153" s="16" t="s">
        <v>367</v>
      </c>
      <c r="O153" s="3">
        <v>6</v>
      </c>
    </row>
    <row r="154" spans="1:15" ht="16.5" x14ac:dyDescent="0.25">
      <c r="A154" t="s">
        <v>788</v>
      </c>
      <c r="B154" s="16" t="s">
        <v>361</v>
      </c>
      <c r="C154" s="16" t="s">
        <v>429</v>
      </c>
      <c r="D154" s="7">
        <v>0</v>
      </c>
      <c r="E154" s="7">
        <v>-0.14998906000000001</v>
      </c>
      <c r="F154" s="7">
        <v>-0.24522463999999999</v>
      </c>
      <c r="G154" s="7">
        <v>-0.336009375</v>
      </c>
      <c r="H154" s="7">
        <v>-0.45300607500000001</v>
      </c>
      <c r="I154" s="7">
        <v>-0.29002582999999998</v>
      </c>
      <c r="J154" s="7">
        <v>-0.28670679999999998</v>
      </c>
      <c r="K154" s="7">
        <v>-0.32078380000000001</v>
      </c>
      <c r="L154" t="s">
        <v>810</v>
      </c>
      <c r="M154" t="s">
        <v>810</v>
      </c>
      <c r="N154" s="16" t="s">
        <v>362</v>
      </c>
      <c r="O154" s="3">
        <v>6</v>
      </c>
    </row>
    <row r="155" spans="1:15" ht="16.5" x14ac:dyDescent="0.25">
      <c r="A155" t="s">
        <v>788</v>
      </c>
      <c r="B155" s="16" t="s">
        <v>368</v>
      </c>
      <c r="C155" s="16" t="s">
        <v>429</v>
      </c>
      <c r="D155" s="7">
        <v>0</v>
      </c>
      <c r="E155" s="7">
        <v>-8.2199110000000006E-2</v>
      </c>
      <c r="F155" s="7">
        <v>-0.21218395000000001</v>
      </c>
      <c r="G155" s="7">
        <v>-0.22882139500000001</v>
      </c>
      <c r="H155" s="7">
        <v>-0.250483495</v>
      </c>
      <c r="I155" s="7">
        <v>-6.1125245000000002E-2</v>
      </c>
      <c r="J155" s="7">
        <v>-0.11849778</v>
      </c>
      <c r="K155" s="7">
        <v>-6.0716905000000002E-2</v>
      </c>
      <c r="L155" t="s">
        <v>810</v>
      </c>
      <c r="M155" t="s">
        <v>810</v>
      </c>
      <c r="N155" s="16" t="s">
        <v>367</v>
      </c>
      <c r="O155" s="3">
        <v>6</v>
      </c>
    </row>
    <row r="156" spans="1:15" ht="16.5" x14ac:dyDescent="0.25">
      <c r="A156" t="s">
        <v>788</v>
      </c>
      <c r="B156" s="16" t="s">
        <v>425</v>
      </c>
      <c r="C156" s="16" t="s">
        <v>427</v>
      </c>
      <c r="D156" s="7">
        <v>0</v>
      </c>
      <c r="E156" s="7">
        <v>-1.4754959999999999E-2</v>
      </c>
      <c r="F156" s="7">
        <v>-3.2237399999999999E-2</v>
      </c>
      <c r="G156" s="7">
        <v>-4.0616119999999999E-2</v>
      </c>
      <c r="H156" s="7">
        <v>-7.3168869999999997E-2</v>
      </c>
      <c r="I156" s="7">
        <v>2.5362470000000002E-2</v>
      </c>
      <c r="J156" s="7">
        <v>-1.2430099999999999E-2</v>
      </c>
      <c r="K156" s="7">
        <v>-2.714921E-2</v>
      </c>
      <c r="L156" t="s">
        <v>1327</v>
      </c>
      <c r="M156" t="s">
        <v>850</v>
      </c>
      <c r="N156" s="16" t="s">
        <v>921</v>
      </c>
      <c r="O156" s="3">
        <v>4</v>
      </c>
    </row>
    <row r="157" spans="1:15" ht="16.5" x14ac:dyDescent="0.25">
      <c r="A157" t="s">
        <v>788</v>
      </c>
      <c r="B157" s="16" t="s">
        <v>425</v>
      </c>
      <c r="C157" s="16" t="s">
        <v>428</v>
      </c>
      <c r="D157" s="7">
        <v>0</v>
      </c>
      <c r="E157" s="7">
        <v>-1.4754959999999999E-2</v>
      </c>
      <c r="F157" s="7">
        <v>-3.2237399999999999E-2</v>
      </c>
      <c r="G157" s="7">
        <v>-4.0616119999999999E-2</v>
      </c>
      <c r="H157" s="7">
        <v>-7.3168869999999997E-2</v>
      </c>
      <c r="I157" s="7">
        <v>2.5362470000000002E-2</v>
      </c>
      <c r="J157" s="7">
        <v>-1.2430099999999999E-2</v>
      </c>
      <c r="K157" s="7">
        <v>-2.714921E-2</v>
      </c>
      <c r="L157" t="s">
        <v>1328</v>
      </c>
      <c r="M157" t="s">
        <v>850</v>
      </c>
      <c r="N157" s="16" t="s">
        <v>921</v>
      </c>
      <c r="O157" s="3">
        <v>4</v>
      </c>
    </row>
    <row r="158" spans="1:15" ht="16.5" x14ac:dyDescent="0.25">
      <c r="A158" t="s">
        <v>788</v>
      </c>
      <c r="B158" s="16" t="s">
        <v>122</v>
      </c>
      <c r="C158" s="16" t="s">
        <v>41</v>
      </c>
      <c r="D158" s="7">
        <v>0</v>
      </c>
      <c r="E158" s="7">
        <v>0.16464380000000001</v>
      </c>
      <c r="F158" s="7">
        <v>0.21367464999999999</v>
      </c>
      <c r="G158" s="7">
        <v>0.38504398000000001</v>
      </c>
      <c r="H158" s="7">
        <v>0.32699</v>
      </c>
      <c r="I158" s="7">
        <v>-0.33716363999999999</v>
      </c>
      <c r="J158" s="7">
        <v>-0.48191102499999999</v>
      </c>
      <c r="K158" s="7">
        <v>-0.38713692500000002</v>
      </c>
      <c r="L158" t="s">
        <v>811</v>
      </c>
      <c r="M158" t="s">
        <v>811</v>
      </c>
      <c r="N158" s="16" t="s">
        <v>393</v>
      </c>
      <c r="O158" s="3">
        <v>6</v>
      </c>
    </row>
    <row r="159" spans="1:15" ht="16.5" x14ac:dyDescent="0.25">
      <c r="A159" t="s">
        <v>788</v>
      </c>
      <c r="B159" s="16" t="s">
        <v>123</v>
      </c>
      <c r="C159" s="16" t="s">
        <v>41</v>
      </c>
      <c r="D159" s="7">
        <v>0</v>
      </c>
      <c r="E159" s="7">
        <v>0.188953065</v>
      </c>
      <c r="F159" s="7">
        <v>0.17043849999999999</v>
      </c>
      <c r="G159" s="7">
        <v>0.45225352499999999</v>
      </c>
      <c r="H159" s="7">
        <v>0.41716447000000001</v>
      </c>
      <c r="I159" s="7">
        <v>-0.53376270999999997</v>
      </c>
      <c r="J159" s="7">
        <v>-0.58714601499999997</v>
      </c>
      <c r="K159" s="7">
        <v>-0.45676014500000001</v>
      </c>
      <c r="L159" t="s">
        <v>811</v>
      </c>
      <c r="M159" t="s">
        <v>811</v>
      </c>
      <c r="N159" s="16" t="s">
        <v>393</v>
      </c>
      <c r="O159" s="3">
        <v>6</v>
      </c>
    </row>
    <row r="160" spans="1:15" ht="16.5" x14ac:dyDescent="0.25">
      <c r="A160" t="s">
        <v>788</v>
      </c>
      <c r="B160" s="16" t="s">
        <v>124</v>
      </c>
      <c r="C160" s="16" t="s">
        <v>41</v>
      </c>
      <c r="D160" s="7">
        <v>0</v>
      </c>
      <c r="E160" s="7">
        <v>0.37035800400000002</v>
      </c>
      <c r="F160" s="7">
        <v>0.57775417100000004</v>
      </c>
      <c r="G160" s="7">
        <v>0.83386637299999999</v>
      </c>
      <c r="H160" s="7">
        <v>0.83892462599999995</v>
      </c>
      <c r="I160" s="7">
        <v>-0.291247757</v>
      </c>
      <c r="J160" s="7">
        <v>-0.49414877699999998</v>
      </c>
      <c r="K160" s="7">
        <v>-0.585802508</v>
      </c>
      <c r="L160" t="s">
        <v>811</v>
      </c>
      <c r="M160" t="s">
        <v>811</v>
      </c>
      <c r="N160" s="16" t="s">
        <v>393</v>
      </c>
      <c r="O160" s="3">
        <v>6</v>
      </c>
    </row>
    <row r="161" spans="1:15" ht="16.5" x14ac:dyDescent="0.25">
      <c r="A161" t="s">
        <v>788</v>
      </c>
      <c r="B161" s="16" t="s">
        <v>431</v>
      </c>
      <c r="C161" s="16" t="s">
        <v>433</v>
      </c>
      <c r="D161" s="7">
        <v>0</v>
      </c>
      <c r="E161" s="7">
        <v>1.0591400000000001E-2</v>
      </c>
      <c r="F161" s="7">
        <v>6.2808840000000005E-2</v>
      </c>
      <c r="G161" s="7">
        <v>0.123188595</v>
      </c>
      <c r="H161" s="7">
        <v>9.8349019999999995E-2</v>
      </c>
      <c r="I161" s="7">
        <v>-5.4471075000000001E-2</v>
      </c>
      <c r="J161" s="7">
        <v>-9.8609975000000002E-2</v>
      </c>
      <c r="K161" s="7">
        <v>-0.10478293499999999</v>
      </c>
      <c r="L161" t="s">
        <v>841</v>
      </c>
      <c r="M161" t="s">
        <v>869</v>
      </c>
      <c r="N161" s="16" t="s">
        <v>432</v>
      </c>
      <c r="O161" s="3">
        <v>4</v>
      </c>
    </row>
    <row r="162" spans="1:15" ht="16.5" x14ac:dyDescent="0.25">
      <c r="A162" t="s">
        <v>788</v>
      </c>
      <c r="B162" s="16" t="s">
        <v>430</v>
      </c>
      <c r="C162" s="16" t="s">
        <v>429</v>
      </c>
      <c r="D162" s="7">
        <v>0</v>
      </c>
      <c r="E162" s="7">
        <v>-9.8890459999999999E-2</v>
      </c>
      <c r="F162" s="7">
        <v>9.8467699999999995E-3</v>
      </c>
      <c r="G162" s="7">
        <v>-1.0834420000000001E-2</v>
      </c>
      <c r="H162" s="7">
        <v>-5.0421859999999999E-2</v>
      </c>
      <c r="I162" s="7">
        <v>-0.15648124999999999</v>
      </c>
      <c r="J162" s="7">
        <v>-0.13180336000000001</v>
      </c>
      <c r="K162" s="7">
        <v>-0.19055773000000001</v>
      </c>
      <c r="L162" t="s">
        <v>841</v>
      </c>
      <c r="M162" t="s">
        <v>870</v>
      </c>
      <c r="N162" s="16" t="s">
        <v>430</v>
      </c>
      <c r="O162" s="3">
        <v>4</v>
      </c>
    </row>
    <row r="163" spans="1:15" ht="16.5" x14ac:dyDescent="0.25">
      <c r="A163" t="s">
        <v>788</v>
      </c>
      <c r="B163" s="16" t="s">
        <v>434</v>
      </c>
      <c r="C163" s="16" t="s">
        <v>429</v>
      </c>
      <c r="D163" s="7">
        <v>0</v>
      </c>
      <c r="E163" s="7">
        <v>-3.7754835E-2</v>
      </c>
      <c r="F163" s="7">
        <v>-0.20552975000000001</v>
      </c>
      <c r="G163" s="7">
        <v>-0.35802159500000003</v>
      </c>
      <c r="H163" s="7">
        <v>-0.41563516</v>
      </c>
      <c r="I163" s="7">
        <v>-0.16429883000000001</v>
      </c>
      <c r="J163" s="7">
        <v>-6.401358E-2</v>
      </c>
      <c r="K163" s="7">
        <v>-7.1006559999999996E-2</v>
      </c>
      <c r="L163" t="s">
        <v>841</v>
      </c>
      <c r="M163" t="s">
        <v>870</v>
      </c>
      <c r="N163" s="16" t="s">
        <v>434</v>
      </c>
      <c r="O163" s="3">
        <v>4</v>
      </c>
    </row>
    <row r="164" spans="1:15" ht="16.5" x14ac:dyDescent="0.25">
      <c r="A164" t="s">
        <v>789</v>
      </c>
      <c r="B164" s="16" t="s">
        <v>439</v>
      </c>
      <c r="C164" s="16" t="s">
        <v>363</v>
      </c>
      <c r="D164" s="7">
        <v>0</v>
      </c>
      <c r="E164" s="7">
        <v>-3.4334169999999997E-2</v>
      </c>
      <c r="F164" s="7">
        <v>9.0311674999999994E-2</v>
      </c>
      <c r="G164" s="7">
        <v>0.280844335</v>
      </c>
      <c r="H164" s="7">
        <v>0.35631169499999998</v>
      </c>
      <c r="I164" s="7">
        <v>-5.560265E-3</v>
      </c>
      <c r="J164" s="7">
        <v>-4.3083730000000001E-2</v>
      </c>
      <c r="K164" s="7">
        <v>5.5148000000000003E-2</v>
      </c>
      <c r="L164" s="7" t="s">
        <v>841</v>
      </c>
      <c r="M164" s="7" t="s">
        <v>871</v>
      </c>
      <c r="N164" s="16" t="s">
        <v>439</v>
      </c>
      <c r="O164" s="3">
        <v>8</v>
      </c>
    </row>
    <row r="165" spans="1:15" ht="16.5" x14ac:dyDescent="0.25">
      <c r="A165" t="s">
        <v>789</v>
      </c>
      <c r="B165" s="16" t="s">
        <v>440</v>
      </c>
      <c r="C165" s="16" t="s">
        <v>363</v>
      </c>
      <c r="D165" s="7">
        <v>0</v>
      </c>
      <c r="E165" s="7">
        <v>0.29140174499999999</v>
      </c>
      <c r="F165" s="7">
        <v>1.325284065</v>
      </c>
      <c r="G165" s="7">
        <v>2.0120591800000001</v>
      </c>
      <c r="H165" s="7">
        <v>2.2520502900000001</v>
      </c>
      <c r="I165" s="7">
        <v>3.8740315700000001</v>
      </c>
      <c r="J165" s="7">
        <v>3.9883666400000002</v>
      </c>
      <c r="K165" s="7">
        <v>4.0250829149999996</v>
      </c>
      <c r="L165" s="7" t="s">
        <v>841</v>
      </c>
      <c r="M165" s="7" t="s">
        <v>871</v>
      </c>
      <c r="N165" s="16" t="s">
        <v>441</v>
      </c>
      <c r="O165" s="3">
        <v>8</v>
      </c>
    </row>
    <row r="166" spans="1:15" ht="16.5" x14ac:dyDescent="0.25">
      <c r="A166" t="s">
        <v>789</v>
      </c>
      <c r="B166" s="16" t="s">
        <v>442</v>
      </c>
      <c r="C166" s="16" t="s">
        <v>363</v>
      </c>
      <c r="D166" s="7">
        <v>0</v>
      </c>
      <c r="E166" s="7">
        <v>0.27830203999999997</v>
      </c>
      <c r="F166" s="7">
        <v>1.3256167219999999</v>
      </c>
      <c r="G166" s="7">
        <v>2.1666877549999999</v>
      </c>
      <c r="H166" s="7">
        <v>2.4185169599999998</v>
      </c>
      <c r="I166" s="7">
        <v>5.0344871500000004</v>
      </c>
      <c r="J166" s="7">
        <v>5.1910423650000004</v>
      </c>
      <c r="K166" s="7">
        <v>5.3100110950000001</v>
      </c>
      <c r="L166" s="7" t="s">
        <v>841</v>
      </c>
      <c r="M166" s="7" t="s">
        <v>871</v>
      </c>
      <c r="N166" s="16" t="s">
        <v>922</v>
      </c>
      <c r="O166" s="3">
        <v>8</v>
      </c>
    </row>
    <row r="167" spans="1:15" ht="16.5" x14ac:dyDescent="0.25">
      <c r="A167" t="s">
        <v>789</v>
      </c>
      <c r="B167" s="16" t="s">
        <v>444</v>
      </c>
      <c r="C167" s="16" t="s">
        <v>363</v>
      </c>
      <c r="D167" s="7">
        <v>0</v>
      </c>
      <c r="E167" s="7">
        <v>-5.1986604999999998E-2</v>
      </c>
      <c r="F167" s="7">
        <v>9.8222539999999997E-2</v>
      </c>
      <c r="G167" s="7">
        <v>0.44129931500000003</v>
      </c>
      <c r="H167" s="7">
        <v>0.63314777</v>
      </c>
      <c r="I167" s="7">
        <v>3.0450808600000001</v>
      </c>
      <c r="J167" s="7">
        <v>3.1394426800000002</v>
      </c>
      <c r="K167" s="7">
        <v>3.2616347000000001</v>
      </c>
      <c r="L167" s="7" t="s">
        <v>841</v>
      </c>
      <c r="M167" s="7" t="s">
        <v>871</v>
      </c>
      <c r="N167" s="16" t="s">
        <v>444</v>
      </c>
      <c r="O167" s="3">
        <v>8</v>
      </c>
    </row>
    <row r="168" spans="1:15" ht="16.5" x14ac:dyDescent="0.25">
      <c r="A168" t="s">
        <v>789</v>
      </c>
      <c r="B168" s="16" t="s">
        <v>445</v>
      </c>
      <c r="C168" s="16" t="s">
        <v>363</v>
      </c>
      <c r="D168" s="7">
        <v>0</v>
      </c>
      <c r="E168" s="7">
        <v>0.12492778</v>
      </c>
      <c r="F168" s="7">
        <v>9.3569310000000003E-2</v>
      </c>
      <c r="G168" s="7">
        <v>0.21365862999999999</v>
      </c>
      <c r="H168" s="7">
        <v>2.2330465000000001E-2</v>
      </c>
      <c r="I168" s="7">
        <v>0.18920102</v>
      </c>
      <c r="J168" s="7">
        <v>0.16795975499999999</v>
      </c>
      <c r="K168" s="7">
        <v>0.116306915</v>
      </c>
      <c r="L168" s="7" t="s">
        <v>841</v>
      </c>
      <c r="M168" s="7" t="s">
        <v>871</v>
      </c>
      <c r="N168" s="16" t="s">
        <v>445</v>
      </c>
      <c r="O168" s="3">
        <v>8</v>
      </c>
    </row>
    <row r="169" spans="1:15" ht="16.5" x14ac:dyDescent="0.25">
      <c r="A169" t="s">
        <v>789</v>
      </c>
      <c r="B169" s="16" t="s">
        <v>446</v>
      </c>
      <c r="C169" s="16" t="s">
        <v>363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 t="s">
        <v>841</v>
      </c>
      <c r="M169" s="7" t="s">
        <v>871</v>
      </c>
      <c r="N169" s="16" t="s">
        <v>447</v>
      </c>
      <c r="O169" s="3">
        <v>8</v>
      </c>
    </row>
    <row r="170" spans="1:15" ht="16.5" x14ac:dyDescent="0.25">
      <c r="A170" t="s">
        <v>789</v>
      </c>
      <c r="B170" s="16" t="s">
        <v>448</v>
      </c>
      <c r="C170" s="16" t="s">
        <v>363</v>
      </c>
      <c r="D170" s="7">
        <v>0</v>
      </c>
      <c r="E170" s="7">
        <v>-4.3597847000000002E-2</v>
      </c>
      <c r="F170" s="7">
        <v>-7.9972952E-2</v>
      </c>
      <c r="G170" s="7">
        <v>5.3851956999999999E-2</v>
      </c>
      <c r="H170" s="7">
        <v>-6.2640631000000002E-2</v>
      </c>
      <c r="I170" s="7">
        <v>-0.37077671299999998</v>
      </c>
      <c r="J170" s="7">
        <v>-0.29942457300000003</v>
      </c>
      <c r="K170" s="7">
        <v>-0.110655589</v>
      </c>
      <c r="L170" s="7" t="s">
        <v>841</v>
      </c>
      <c r="M170" s="7" t="s">
        <v>871</v>
      </c>
      <c r="N170" s="16" t="s">
        <v>447</v>
      </c>
      <c r="O170" s="3">
        <v>8</v>
      </c>
    </row>
    <row r="171" spans="1:15" ht="16.5" x14ac:dyDescent="0.25">
      <c r="A171" t="s">
        <v>789</v>
      </c>
      <c r="B171" s="16" t="s">
        <v>449</v>
      </c>
      <c r="C171" s="16" t="s">
        <v>363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 t="s">
        <v>841</v>
      </c>
      <c r="M171" s="7" t="s">
        <v>871</v>
      </c>
      <c r="N171" s="16" t="s">
        <v>923</v>
      </c>
      <c r="O171" s="3">
        <v>8</v>
      </c>
    </row>
    <row r="172" spans="1:15" ht="16.5" x14ac:dyDescent="0.25">
      <c r="A172" t="s">
        <v>789</v>
      </c>
      <c r="B172" s="16" t="s">
        <v>469</v>
      </c>
      <c r="C172" s="16" t="s">
        <v>363</v>
      </c>
      <c r="D172" s="7">
        <v>0</v>
      </c>
      <c r="E172" s="7">
        <v>3.8098689999999998E-2</v>
      </c>
      <c r="F172" s="7">
        <v>0.122839105</v>
      </c>
      <c r="G172" s="7">
        <v>0.17468479000000001</v>
      </c>
      <c r="H172" s="7">
        <v>0.162126255</v>
      </c>
      <c r="I172" s="7">
        <v>0.14340430500000001</v>
      </c>
      <c r="J172" s="7">
        <v>9.2653509999999994E-2</v>
      </c>
      <c r="K172" s="7">
        <v>0.11985303</v>
      </c>
      <c r="L172" s="7" t="s">
        <v>841</v>
      </c>
      <c r="M172" s="7" t="s">
        <v>871</v>
      </c>
      <c r="N172" s="16" t="s">
        <v>469</v>
      </c>
      <c r="O172" s="3">
        <v>8</v>
      </c>
    </row>
    <row r="173" spans="1:15" ht="16.5" x14ac:dyDescent="0.25">
      <c r="A173" t="s">
        <v>789</v>
      </c>
      <c r="B173" s="16" t="s">
        <v>478</v>
      </c>
      <c r="C173" s="16" t="s">
        <v>479</v>
      </c>
      <c r="D173" s="7">
        <v>0</v>
      </c>
      <c r="E173" s="7">
        <v>-5.9535909999999997E-2</v>
      </c>
      <c r="F173" s="7">
        <v>0.23993630499999999</v>
      </c>
      <c r="G173" s="7">
        <v>0.46192302000000002</v>
      </c>
      <c r="H173" s="7">
        <v>0.60711104999999999</v>
      </c>
      <c r="I173" s="7">
        <v>2.4048918499999998</v>
      </c>
      <c r="J173" s="7">
        <v>2.5093118699999999</v>
      </c>
      <c r="K173" s="7">
        <v>2.5856739900000001</v>
      </c>
      <c r="L173" s="7" t="s">
        <v>841</v>
      </c>
      <c r="M173" s="7" t="s">
        <v>872</v>
      </c>
      <c r="N173" s="16" t="s">
        <v>478</v>
      </c>
      <c r="O173" s="3">
        <v>8</v>
      </c>
    </row>
    <row r="174" spans="1:15" ht="16.5" x14ac:dyDescent="0.25">
      <c r="A174" t="s">
        <v>789</v>
      </c>
      <c r="B174" s="16" t="s">
        <v>174</v>
      </c>
      <c r="C174" s="16" t="s">
        <v>479</v>
      </c>
      <c r="D174" s="7">
        <v>0</v>
      </c>
      <c r="E174" s="7">
        <v>0.219577719</v>
      </c>
      <c r="F174" s="7">
        <v>0.65854776000000004</v>
      </c>
      <c r="G174" s="7">
        <v>1.019278903</v>
      </c>
      <c r="H174" s="7">
        <v>1.082605348</v>
      </c>
      <c r="I174" s="7">
        <v>1.733563636</v>
      </c>
      <c r="J174" s="7">
        <v>1.6947914959999999</v>
      </c>
      <c r="K174" s="7">
        <v>1.717222504</v>
      </c>
      <c r="L174" s="7" t="s">
        <v>799</v>
      </c>
      <c r="M174" s="7" t="s">
        <v>799</v>
      </c>
      <c r="N174" s="16" t="s">
        <v>924</v>
      </c>
      <c r="O174" s="3">
        <v>24</v>
      </c>
    </row>
    <row r="175" spans="1:15" ht="16.5" x14ac:dyDescent="0.25">
      <c r="A175" t="s">
        <v>789</v>
      </c>
      <c r="B175" s="16" t="s">
        <v>175</v>
      </c>
      <c r="C175" s="16" t="s">
        <v>479</v>
      </c>
      <c r="D175" s="7">
        <v>0</v>
      </c>
      <c r="E175" s="7">
        <v>0.22967631699999999</v>
      </c>
      <c r="F175" s="7">
        <v>0.65878461399999999</v>
      </c>
      <c r="G175" s="7">
        <v>0.99258422899999998</v>
      </c>
      <c r="H175" s="7">
        <v>1.0803968799999999</v>
      </c>
      <c r="I175" s="7">
        <v>1.855352616</v>
      </c>
      <c r="J175" s="7">
        <v>1.7612144810000001</v>
      </c>
      <c r="K175" s="7">
        <v>1.847535911</v>
      </c>
      <c r="L175" s="7" t="s">
        <v>799</v>
      </c>
      <c r="M175" s="7" t="s">
        <v>799</v>
      </c>
      <c r="N175" s="16" t="s">
        <v>481</v>
      </c>
      <c r="O175" s="3">
        <v>24</v>
      </c>
    </row>
    <row r="176" spans="1:15" ht="16.5" x14ac:dyDescent="0.25">
      <c r="A176" t="s">
        <v>789</v>
      </c>
      <c r="B176" s="16" t="s">
        <v>79</v>
      </c>
      <c r="C176" s="16" t="s">
        <v>363</v>
      </c>
      <c r="D176" s="7">
        <v>0</v>
      </c>
      <c r="E176" s="7">
        <v>-3.0598849000000001E-2</v>
      </c>
      <c r="F176" s="7">
        <v>9.9536483999999995E-2</v>
      </c>
      <c r="G176" s="7">
        <v>0.14787051000000001</v>
      </c>
      <c r="H176" s="7">
        <v>-4.3160759999999999E-2</v>
      </c>
      <c r="I176" s="7">
        <v>0.23012239800000001</v>
      </c>
      <c r="J176" s="7">
        <v>4.9169289999999997E-2</v>
      </c>
      <c r="K176" s="7">
        <v>4.5845496999999999E-2</v>
      </c>
      <c r="L176" s="7" t="s">
        <v>849</v>
      </c>
      <c r="M176" s="7" t="s">
        <v>849</v>
      </c>
      <c r="N176" s="16" t="s">
        <v>906</v>
      </c>
      <c r="O176" s="3">
        <v>9</v>
      </c>
    </row>
    <row r="177" spans="1:15" ht="16.5" x14ac:dyDescent="0.25">
      <c r="A177" t="s">
        <v>789</v>
      </c>
      <c r="B177" s="16" t="s">
        <v>164</v>
      </c>
      <c r="C177" s="16" t="s">
        <v>363</v>
      </c>
      <c r="D177" s="7">
        <v>0</v>
      </c>
      <c r="E177" s="7">
        <v>0.11719410500000001</v>
      </c>
      <c r="F177" s="7">
        <v>0.19047265499999999</v>
      </c>
      <c r="G177" s="7">
        <v>0.35149921499999998</v>
      </c>
      <c r="H177" s="7">
        <v>0.30342359000000002</v>
      </c>
      <c r="I177" s="7">
        <v>1.5231713099999999</v>
      </c>
      <c r="J177" s="7">
        <v>1.517284745</v>
      </c>
      <c r="K177" s="7">
        <v>1.5840772350000001</v>
      </c>
      <c r="L177" s="7" t="s">
        <v>812</v>
      </c>
      <c r="M177" s="7" t="s">
        <v>812</v>
      </c>
      <c r="N177" s="16" t="s">
        <v>164</v>
      </c>
      <c r="O177" s="3">
        <v>24</v>
      </c>
    </row>
    <row r="178" spans="1:15" ht="16.5" x14ac:dyDescent="0.25">
      <c r="A178" t="s">
        <v>789</v>
      </c>
      <c r="B178" s="16" t="s">
        <v>451</v>
      </c>
      <c r="C178" s="16" t="s">
        <v>363</v>
      </c>
      <c r="D178" s="7">
        <v>0</v>
      </c>
      <c r="E178" s="7">
        <v>4.4974680000000003E-2</v>
      </c>
      <c r="F178" s="7">
        <v>-0.219706655</v>
      </c>
      <c r="G178" s="7">
        <v>-0.38548318500000001</v>
      </c>
      <c r="H178" s="7">
        <v>-0.41938347999999998</v>
      </c>
      <c r="I178" s="7">
        <v>-1.07256175</v>
      </c>
      <c r="J178" s="7">
        <v>-1.1787165150000001</v>
      </c>
      <c r="K178" s="7">
        <v>-1.12437293</v>
      </c>
      <c r="L178" s="7" t="s">
        <v>841</v>
      </c>
      <c r="M178" s="7" t="s">
        <v>871</v>
      </c>
      <c r="N178" s="16" t="s">
        <v>452</v>
      </c>
      <c r="O178" s="3">
        <v>8</v>
      </c>
    </row>
    <row r="179" spans="1:15" ht="16.5" x14ac:dyDescent="0.25">
      <c r="A179" t="s">
        <v>789</v>
      </c>
      <c r="B179" s="16" t="s">
        <v>453</v>
      </c>
      <c r="C179" s="16" t="s">
        <v>363</v>
      </c>
      <c r="D179" s="7">
        <v>0</v>
      </c>
      <c r="E179" s="7">
        <v>6.414955E-2</v>
      </c>
      <c r="F179" s="7">
        <v>-0.21168780000000001</v>
      </c>
      <c r="G179" s="7">
        <v>-0.49154920000000002</v>
      </c>
      <c r="H179" s="7">
        <v>-0.56874566000000004</v>
      </c>
      <c r="I179" s="7">
        <v>-1.20619294</v>
      </c>
      <c r="J179" s="7">
        <v>-1.2486015500000001</v>
      </c>
      <c r="K179" s="7">
        <v>-1.30099605</v>
      </c>
      <c r="L179" s="7" t="s">
        <v>841</v>
      </c>
      <c r="M179" s="7" t="s">
        <v>871</v>
      </c>
      <c r="N179" s="16" t="s">
        <v>452</v>
      </c>
      <c r="O179" s="3">
        <v>8</v>
      </c>
    </row>
    <row r="180" spans="1:15" ht="16.5" x14ac:dyDescent="0.25">
      <c r="A180" t="s">
        <v>789</v>
      </c>
      <c r="B180" s="16" t="s">
        <v>454</v>
      </c>
      <c r="C180" s="16" t="s">
        <v>363</v>
      </c>
      <c r="D180" s="7">
        <v>0</v>
      </c>
      <c r="E180" s="7">
        <v>4.6536170000000002E-2</v>
      </c>
      <c r="F180" s="7">
        <v>-5.4085950000000001E-2</v>
      </c>
      <c r="G180" s="7">
        <v>3.1788015000000003E-2</v>
      </c>
      <c r="H180" s="7">
        <v>-8.2965860000000002E-2</v>
      </c>
      <c r="I180" s="7">
        <v>-0.47009356000000002</v>
      </c>
      <c r="J180" s="7">
        <v>-0.48189352499999999</v>
      </c>
      <c r="K180" s="7">
        <v>-0.44341043499999999</v>
      </c>
      <c r="L180" s="7" t="s">
        <v>841</v>
      </c>
      <c r="M180" s="7" t="s">
        <v>871</v>
      </c>
      <c r="N180" s="16" t="s">
        <v>454</v>
      </c>
      <c r="O180" s="3">
        <v>8</v>
      </c>
    </row>
    <row r="181" spans="1:15" ht="16.5" x14ac:dyDescent="0.25">
      <c r="A181" t="s">
        <v>789</v>
      </c>
      <c r="B181" s="16" t="s">
        <v>455</v>
      </c>
      <c r="C181" s="16" t="s">
        <v>363</v>
      </c>
      <c r="D181" s="7">
        <v>0</v>
      </c>
      <c r="E181" s="7">
        <v>1.9180756E-2</v>
      </c>
      <c r="F181" s="7">
        <v>7.4282719999999997E-3</v>
      </c>
      <c r="G181" s="7">
        <v>-5.9353868999999997E-2</v>
      </c>
      <c r="H181" s="7">
        <v>-0.20322969799999999</v>
      </c>
      <c r="I181" s="7">
        <v>1.230931349</v>
      </c>
      <c r="J181" s="7">
        <v>1.2667959209999999</v>
      </c>
      <c r="K181" s="7">
        <v>1.137249368</v>
      </c>
      <c r="L181" s="7" t="s">
        <v>841</v>
      </c>
      <c r="M181" s="7" t="s">
        <v>871</v>
      </c>
      <c r="N181" s="16" t="s">
        <v>455</v>
      </c>
      <c r="O181" s="3">
        <v>8</v>
      </c>
    </row>
    <row r="182" spans="1:15" ht="16.5" x14ac:dyDescent="0.25">
      <c r="A182" t="s">
        <v>789</v>
      </c>
      <c r="B182" s="16" t="s">
        <v>427</v>
      </c>
      <c r="C182" s="16" t="s">
        <v>363</v>
      </c>
      <c r="D182" s="7">
        <v>0</v>
      </c>
      <c r="E182" s="7">
        <v>2.6534565E-2</v>
      </c>
      <c r="F182" s="7">
        <v>-4.9214910000000001E-2</v>
      </c>
      <c r="G182" s="7">
        <v>0.42235265500000002</v>
      </c>
      <c r="H182" s="7">
        <v>0.22895174500000001</v>
      </c>
      <c r="I182" s="7">
        <v>0.48204359000000002</v>
      </c>
      <c r="J182" s="7">
        <v>0.43791331500000003</v>
      </c>
      <c r="K182" s="7">
        <v>0.59118249</v>
      </c>
      <c r="L182" s="7" t="s">
        <v>841</v>
      </c>
      <c r="M182" s="7" t="s">
        <v>871</v>
      </c>
      <c r="N182" s="16" t="s">
        <v>427</v>
      </c>
      <c r="O182" s="3">
        <v>8</v>
      </c>
    </row>
    <row r="183" spans="1:15" ht="16.5" x14ac:dyDescent="0.25">
      <c r="A183" t="s">
        <v>789</v>
      </c>
      <c r="B183" s="16" t="s">
        <v>476</v>
      </c>
      <c r="C183" s="16" t="s">
        <v>189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0.15779083799999999</v>
      </c>
      <c r="J183" s="7">
        <v>2.7779396000000001E-2</v>
      </c>
      <c r="K183" s="7">
        <v>0</v>
      </c>
      <c r="L183" s="7" t="s">
        <v>841</v>
      </c>
      <c r="M183" s="7" t="s">
        <v>873</v>
      </c>
      <c r="N183" s="16" t="s">
        <v>471</v>
      </c>
      <c r="O183" s="3">
        <v>8</v>
      </c>
    </row>
    <row r="184" spans="1:15" ht="16.5" x14ac:dyDescent="0.25">
      <c r="A184" t="s">
        <v>789</v>
      </c>
      <c r="B184" s="16" t="s">
        <v>159</v>
      </c>
      <c r="C184" s="16" t="s">
        <v>363</v>
      </c>
      <c r="D184" s="7">
        <v>0</v>
      </c>
      <c r="E184" s="7">
        <v>0.46862455600000003</v>
      </c>
      <c r="F184" s="7">
        <v>2.1159400480000001</v>
      </c>
      <c r="G184" s="7">
        <v>3.0279868520000002</v>
      </c>
      <c r="H184" s="7">
        <v>3.203811097</v>
      </c>
      <c r="I184" s="7">
        <v>4.5628418120000003</v>
      </c>
      <c r="J184" s="7">
        <v>4.582221927</v>
      </c>
      <c r="K184" s="7">
        <v>4.6007177769999998</v>
      </c>
      <c r="L184" t="s">
        <v>1365</v>
      </c>
      <c r="M184" t="s">
        <v>1365</v>
      </c>
      <c r="N184" s="16" t="s">
        <v>925</v>
      </c>
      <c r="O184" s="3">
        <v>8</v>
      </c>
    </row>
    <row r="185" spans="1:15" ht="16.5" x14ac:dyDescent="0.25">
      <c r="A185" t="s">
        <v>789</v>
      </c>
      <c r="B185" s="16" t="s">
        <v>161</v>
      </c>
      <c r="C185" s="16" t="s">
        <v>363</v>
      </c>
      <c r="D185" s="7">
        <v>0</v>
      </c>
      <c r="E185" s="7">
        <v>0.322860539</v>
      </c>
      <c r="F185" s="7">
        <v>1.853831953</v>
      </c>
      <c r="G185" s="7">
        <v>2.5760744670000002</v>
      </c>
      <c r="H185" s="7">
        <v>2.796165147</v>
      </c>
      <c r="I185" s="7">
        <v>3.8826398470000001</v>
      </c>
      <c r="J185" s="7">
        <v>3.9327613669999999</v>
      </c>
      <c r="K185" s="7">
        <v>3.9523052120000002</v>
      </c>
      <c r="L185" s="7" t="s">
        <v>1369</v>
      </c>
      <c r="M185" s="7" t="s">
        <v>1369</v>
      </c>
      <c r="N185" s="16" t="s">
        <v>926</v>
      </c>
      <c r="O185" s="3">
        <v>24</v>
      </c>
    </row>
    <row r="186" spans="1:15" ht="16.5" x14ac:dyDescent="0.25">
      <c r="A186" t="s">
        <v>789</v>
      </c>
      <c r="B186" s="16" t="s">
        <v>138</v>
      </c>
      <c r="C186" s="16" t="s">
        <v>363</v>
      </c>
      <c r="D186" s="7">
        <v>0</v>
      </c>
      <c r="E186" s="7">
        <v>0.21467524499999999</v>
      </c>
      <c r="F186" s="7">
        <v>0.65204004500000001</v>
      </c>
      <c r="G186" s="7">
        <v>1.105370545</v>
      </c>
      <c r="H186" s="7">
        <v>1.086126315</v>
      </c>
      <c r="I186" s="7">
        <v>1.9666765150000001</v>
      </c>
      <c r="J186" s="7">
        <v>1.9588723050000001</v>
      </c>
      <c r="K186" s="7">
        <v>1.9753194999999999</v>
      </c>
      <c r="L186" s="7" t="s">
        <v>813</v>
      </c>
      <c r="M186" s="7" t="s">
        <v>813</v>
      </c>
      <c r="N186" s="16" t="s">
        <v>458</v>
      </c>
      <c r="O186" s="3">
        <v>24</v>
      </c>
    </row>
    <row r="187" spans="1:15" ht="16.5" x14ac:dyDescent="0.25">
      <c r="A187" t="s">
        <v>789</v>
      </c>
      <c r="B187" s="16" t="s">
        <v>139</v>
      </c>
      <c r="C187" s="16" t="s">
        <v>363</v>
      </c>
      <c r="D187" s="7">
        <v>0</v>
      </c>
      <c r="E187" s="7">
        <v>0.14897152999999999</v>
      </c>
      <c r="F187" s="7">
        <v>0.2154026</v>
      </c>
      <c r="G187" s="7">
        <v>0.52777412000000001</v>
      </c>
      <c r="H187" s="7">
        <v>0.48541348499999998</v>
      </c>
      <c r="I187" s="7">
        <v>1.005958685</v>
      </c>
      <c r="J187" s="7">
        <v>0.92559838000000005</v>
      </c>
      <c r="K187" s="7">
        <v>0.98324636499999996</v>
      </c>
      <c r="L187" s="7" t="s">
        <v>813</v>
      </c>
      <c r="M187" s="7" t="s">
        <v>813</v>
      </c>
      <c r="N187" s="16" t="s">
        <v>458</v>
      </c>
      <c r="O187" s="3">
        <v>24</v>
      </c>
    </row>
    <row r="188" spans="1:15" ht="16.5" x14ac:dyDescent="0.25">
      <c r="A188" t="s">
        <v>789</v>
      </c>
      <c r="B188" s="16" t="s">
        <v>140</v>
      </c>
      <c r="C188" s="16" t="s">
        <v>363</v>
      </c>
      <c r="D188" s="7">
        <v>0</v>
      </c>
      <c r="E188" s="7">
        <v>0.17812819499999999</v>
      </c>
      <c r="F188" s="7">
        <v>0.34217245499999999</v>
      </c>
      <c r="G188" s="7">
        <v>0.49139949500000002</v>
      </c>
      <c r="H188" s="7">
        <v>0.59302255500000001</v>
      </c>
      <c r="I188" s="7">
        <v>1.125019325</v>
      </c>
      <c r="J188" s="7">
        <v>1.08952041</v>
      </c>
      <c r="K188" s="7">
        <v>1.085221365</v>
      </c>
      <c r="L188" s="7" t="s">
        <v>813</v>
      </c>
      <c r="M188" s="7" t="s">
        <v>813</v>
      </c>
      <c r="N188" s="16" t="s">
        <v>458</v>
      </c>
      <c r="O188" s="3">
        <v>24</v>
      </c>
    </row>
    <row r="189" spans="1:15" ht="16.5" x14ac:dyDescent="0.25">
      <c r="A189" t="s">
        <v>789</v>
      </c>
      <c r="B189" s="16" t="s">
        <v>459</v>
      </c>
      <c r="C189" s="16" t="s">
        <v>363</v>
      </c>
      <c r="D189" s="7">
        <v>0</v>
      </c>
      <c r="E189" s="7">
        <v>0.118793575</v>
      </c>
      <c r="F189" s="7">
        <v>0.50295945799999997</v>
      </c>
      <c r="G189" s="7">
        <v>0.79517972100000001</v>
      </c>
      <c r="H189" s="7">
        <v>0.91659571299999998</v>
      </c>
      <c r="I189" s="7">
        <v>2.6920679980000002</v>
      </c>
      <c r="J189" s="7">
        <v>2.694064113</v>
      </c>
      <c r="K189" s="7">
        <v>2.7547424679999999</v>
      </c>
      <c r="L189" s="7" t="s">
        <v>841</v>
      </c>
      <c r="M189" s="7" t="s">
        <v>871</v>
      </c>
      <c r="N189" s="16" t="s">
        <v>460</v>
      </c>
      <c r="O189" s="3">
        <v>8</v>
      </c>
    </row>
    <row r="190" spans="1:15" ht="16.5" x14ac:dyDescent="0.25">
      <c r="A190" t="s">
        <v>789</v>
      </c>
      <c r="B190" s="16" t="s">
        <v>461</v>
      </c>
      <c r="C190" s="16" t="s">
        <v>363</v>
      </c>
      <c r="D190" s="7">
        <v>0</v>
      </c>
      <c r="E190" s="7">
        <v>-4.3299488999999997E-2</v>
      </c>
      <c r="F190" s="7">
        <v>0.104422155</v>
      </c>
      <c r="G190" s="7">
        <v>0.13401122200000001</v>
      </c>
      <c r="H190" s="7">
        <v>9.4575255999999996E-2</v>
      </c>
      <c r="I190" s="7">
        <v>0.89854783000000005</v>
      </c>
      <c r="J190" s="7">
        <v>0.95306758899999999</v>
      </c>
      <c r="K190" s="7">
        <v>0.932255473</v>
      </c>
      <c r="L190" s="7" t="s">
        <v>841</v>
      </c>
      <c r="M190" s="7" t="s">
        <v>871</v>
      </c>
      <c r="N190" s="16" t="s">
        <v>460</v>
      </c>
      <c r="O190" s="3">
        <v>8</v>
      </c>
    </row>
    <row r="191" spans="1:15" ht="16.5" x14ac:dyDescent="0.25">
      <c r="A191" t="s">
        <v>789</v>
      </c>
      <c r="B191" s="16" t="s">
        <v>462</v>
      </c>
      <c r="C191" s="16" t="s">
        <v>363</v>
      </c>
      <c r="D191" s="7">
        <v>0</v>
      </c>
      <c r="E191" s="7">
        <v>-3.0938522E-2</v>
      </c>
      <c r="F191" s="7">
        <v>4.9121431E-2</v>
      </c>
      <c r="G191" s="7">
        <v>0.10291268200000001</v>
      </c>
      <c r="H191" s="7">
        <v>0.102070035</v>
      </c>
      <c r="I191" s="7">
        <v>0.81407920300000003</v>
      </c>
      <c r="J191" s="7">
        <v>0.77826596800000003</v>
      </c>
      <c r="K191" s="7">
        <v>0.77239465600000001</v>
      </c>
      <c r="L191" s="7" t="s">
        <v>841</v>
      </c>
      <c r="M191" s="7" t="s">
        <v>871</v>
      </c>
      <c r="N191" s="16" t="s">
        <v>460</v>
      </c>
      <c r="O191" s="3">
        <v>8</v>
      </c>
    </row>
    <row r="192" spans="1:15" ht="16.5" x14ac:dyDescent="0.25">
      <c r="A192" t="s">
        <v>789</v>
      </c>
      <c r="B192" s="16" t="s">
        <v>463</v>
      </c>
      <c r="C192" s="16" t="s">
        <v>363</v>
      </c>
      <c r="D192" s="7">
        <v>0</v>
      </c>
      <c r="E192" s="7">
        <v>-1.2338148E-2</v>
      </c>
      <c r="F192" s="7">
        <v>0.113573992</v>
      </c>
      <c r="G192" s="7">
        <v>0.23056953699999999</v>
      </c>
      <c r="H192" s="7">
        <v>0.16483421300000001</v>
      </c>
      <c r="I192" s="7">
        <v>1.531981424</v>
      </c>
      <c r="J192" s="7">
        <v>1.5722770740000001</v>
      </c>
      <c r="K192" s="7">
        <v>1.643304715</v>
      </c>
      <c r="L192" s="7" t="s">
        <v>841</v>
      </c>
      <c r="M192" s="7" t="s">
        <v>871</v>
      </c>
      <c r="N192" s="16" t="s">
        <v>460</v>
      </c>
      <c r="O192" s="3">
        <v>8</v>
      </c>
    </row>
    <row r="193" spans="1:15" ht="16.5" x14ac:dyDescent="0.25">
      <c r="A193" t="s">
        <v>789</v>
      </c>
      <c r="B193" s="16" t="s">
        <v>482</v>
      </c>
      <c r="C193" s="16" t="s">
        <v>479</v>
      </c>
      <c r="D193" s="7">
        <v>0</v>
      </c>
      <c r="E193" s="7">
        <v>0.78548132599999998</v>
      </c>
      <c r="F193" s="7">
        <v>3.0189677599999998</v>
      </c>
      <c r="G193" s="7">
        <v>3.7710085499999999</v>
      </c>
      <c r="H193" s="7">
        <v>4.0769627450000003</v>
      </c>
      <c r="I193" s="7">
        <v>5.3426369249999999</v>
      </c>
      <c r="J193" s="7">
        <v>5.3302131450000001</v>
      </c>
      <c r="K193" s="7">
        <v>5.2227520399999996</v>
      </c>
      <c r="L193" s="7" t="s">
        <v>841</v>
      </c>
      <c r="M193" s="7" t="s">
        <v>872</v>
      </c>
      <c r="N193" s="16" t="s">
        <v>482</v>
      </c>
      <c r="O193" s="3">
        <v>8</v>
      </c>
    </row>
    <row r="194" spans="1:15" ht="16.5" x14ac:dyDescent="0.25">
      <c r="A194" t="s">
        <v>789</v>
      </c>
      <c r="B194" s="16" t="s">
        <v>464</v>
      </c>
      <c r="C194" s="16" t="s">
        <v>363</v>
      </c>
      <c r="D194" s="7">
        <v>0</v>
      </c>
      <c r="E194" s="7">
        <v>-8.2881695000000005E-2</v>
      </c>
      <c r="F194" s="7">
        <v>-0.110836165</v>
      </c>
      <c r="G194" s="7">
        <v>-0.16085822</v>
      </c>
      <c r="H194" s="7">
        <v>-0.19285131</v>
      </c>
      <c r="I194" s="7">
        <v>-0.1206742</v>
      </c>
      <c r="J194" s="7">
        <v>-0.16469940499999999</v>
      </c>
      <c r="K194" s="7">
        <v>-0.11789150499999999</v>
      </c>
      <c r="L194" s="7" t="s">
        <v>841</v>
      </c>
      <c r="M194" s="7" t="s">
        <v>871</v>
      </c>
      <c r="N194" s="16" t="s">
        <v>927</v>
      </c>
      <c r="O194" s="3">
        <v>8</v>
      </c>
    </row>
    <row r="195" spans="1:15" ht="16.5" x14ac:dyDescent="0.25">
      <c r="A195" t="s">
        <v>789</v>
      </c>
      <c r="B195" s="16" t="s">
        <v>470</v>
      </c>
      <c r="C195" s="16" t="s">
        <v>189</v>
      </c>
      <c r="D195" s="7">
        <v>0</v>
      </c>
      <c r="E195" s="7">
        <v>7.7767253999999994E-2</v>
      </c>
      <c r="F195" s="7">
        <v>2.9509830000000001E-2</v>
      </c>
      <c r="G195" s="7">
        <v>5.1245606999999999E-2</v>
      </c>
      <c r="H195" s="7">
        <v>-0.12713669499999999</v>
      </c>
      <c r="I195" s="7">
        <v>6.0746029E-2</v>
      </c>
      <c r="J195" s="7">
        <v>-3.5267739999999999E-2</v>
      </c>
      <c r="K195" s="7">
        <v>-2.3472705E-2</v>
      </c>
      <c r="L195" s="7" t="s">
        <v>841</v>
      </c>
      <c r="M195" s="7" t="s">
        <v>873</v>
      </c>
      <c r="N195" s="16" t="s">
        <v>471</v>
      </c>
      <c r="O195" s="3">
        <v>8</v>
      </c>
    </row>
    <row r="196" spans="1:15" ht="16.5" x14ac:dyDescent="0.25">
      <c r="A196" t="s">
        <v>789</v>
      </c>
      <c r="B196" s="16" t="s">
        <v>472</v>
      </c>
      <c r="C196" s="16" t="s">
        <v>189</v>
      </c>
      <c r="D196" s="7">
        <v>0</v>
      </c>
      <c r="E196" s="7">
        <v>1.6057729999999999E-2</v>
      </c>
      <c r="F196" s="7">
        <v>1.0790377E-2</v>
      </c>
      <c r="G196" s="7">
        <v>0.17779178700000001</v>
      </c>
      <c r="H196" s="7">
        <v>9.1654423999999998E-2</v>
      </c>
      <c r="I196" s="7">
        <v>0.127560954</v>
      </c>
      <c r="J196" s="7">
        <v>3.5909509999999999E-2</v>
      </c>
      <c r="K196" s="7">
        <v>0.14247031399999999</v>
      </c>
      <c r="L196" s="7" t="s">
        <v>841</v>
      </c>
      <c r="M196" s="7" t="s">
        <v>873</v>
      </c>
      <c r="N196" s="16" t="s">
        <v>471</v>
      </c>
      <c r="O196" s="3">
        <v>8</v>
      </c>
    </row>
    <row r="197" spans="1:15" ht="16.5" x14ac:dyDescent="0.25">
      <c r="A197" t="s">
        <v>789</v>
      </c>
      <c r="B197" s="16" t="s">
        <v>473</v>
      </c>
      <c r="C197" s="16" t="s">
        <v>189</v>
      </c>
      <c r="D197" s="7">
        <v>0</v>
      </c>
      <c r="E197" s="7">
        <v>5.9753463E-2</v>
      </c>
      <c r="F197" s="7">
        <v>-2.4304981E-2</v>
      </c>
      <c r="G197" s="7">
        <v>-3.54646E-3</v>
      </c>
      <c r="H197" s="7">
        <v>9.7837899999999992E-4</v>
      </c>
      <c r="I197" s="7">
        <v>0.22049734700000001</v>
      </c>
      <c r="J197" s="7">
        <v>6.1341379999999999E-3</v>
      </c>
      <c r="K197" s="7">
        <v>-2.9673972E-2</v>
      </c>
      <c r="L197" s="7" t="s">
        <v>841</v>
      </c>
      <c r="M197" s="7" t="s">
        <v>873</v>
      </c>
      <c r="N197" s="16" t="s">
        <v>471</v>
      </c>
      <c r="O197" s="3">
        <v>8</v>
      </c>
    </row>
    <row r="198" spans="1:15" ht="16.5" x14ac:dyDescent="0.25">
      <c r="A198" t="s">
        <v>789</v>
      </c>
      <c r="B198" s="16" t="s">
        <v>15</v>
      </c>
      <c r="C198" s="16" t="s">
        <v>363</v>
      </c>
      <c r="D198" s="7">
        <v>0</v>
      </c>
      <c r="E198" s="7">
        <v>8.5895973E-2</v>
      </c>
      <c r="F198" s="7">
        <v>0.219411156</v>
      </c>
      <c r="G198" s="7">
        <v>0.34658504200000001</v>
      </c>
      <c r="H198" s="7">
        <v>0.41550119299999999</v>
      </c>
      <c r="I198" s="7">
        <v>3.7311327310000002</v>
      </c>
      <c r="J198" s="7">
        <v>3.8416503560000002</v>
      </c>
      <c r="K198" s="7">
        <v>3.8421591660000001</v>
      </c>
      <c r="L198" s="7" t="s">
        <v>814</v>
      </c>
      <c r="M198" s="7" t="s">
        <v>814</v>
      </c>
      <c r="N198" s="16" t="s">
        <v>204</v>
      </c>
      <c r="O198" s="3">
        <v>9</v>
      </c>
    </row>
    <row r="199" spans="1:15" ht="16.5" x14ac:dyDescent="0.25">
      <c r="A199" t="s">
        <v>789</v>
      </c>
      <c r="B199" s="16" t="s">
        <v>16</v>
      </c>
      <c r="C199" s="16" t="s">
        <v>363</v>
      </c>
      <c r="D199" s="7">
        <v>0</v>
      </c>
      <c r="E199" s="7">
        <v>1.3019022E-2</v>
      </c>
      <c r="F199" s="7">
        <v>1.2694231E-2</v>
      </c>
      <c r="G199" s="7">
        <v>0.26317870199999999</v>
      </c>
      <c r="H199" s="7">
        <v>0.20470148799999999</v>
      </c>
      <c r="I199" s="7">
        <v>2.1122437770000002</v>
      </c>
      <c r="J199" s="7">
        <v>2.0387419200000001</v>
      </c>
      <c r="K199" s="7">
        <v>2.1565251669999999</v>
      </c>
      <c r="L199" s="7" t="s">
        <v>814</v>
      </c>
      <c r="M199" s="7" t="s">
        <v>814</v>
      </c>
      <c r="N199" s="16" t="s">
        <v>204</v>
      </c>
      <c r="O199" s="3">
        <v>9</v>
      </c>
    </row>
    <row r="200" spans="1:15" ht="16.5" x14ac:dyDescent="0.25">
      <c r="A200" t="s">
        <v>789</v>
      </c>
      <c r="B200" s="16" t="s">
        <v>17</v>
      </c>
      <c r="C200" s="16" t="s">
        <v>363</v>
      </c>
      <c r="D200" s="7">
        <v>0</v>
      </c>
      <c r="E200" s="7">
        <v>-2.1443633E-2</v>
      </c>
      <c r="F200" s="7">
        <v>5.7951315000000003E-2</v>
      </c>
      <c r="G200" s="7">
        <v>0.20536918800000001</v>
      </c>
      <c r="H200" s="7">
        <v>0.15251077199999999</v>
      </c>
      <c r="I200" s="7">
        <v>1.740747595</v>
      </c>
      <c r="J200" s="7">
        <v>1.6889978290000001</v>
      </c>
      <c r="K200" s="7">
        <v>1.716937991</v>
      </c>
      <c r="L200" s="7" t="s">
        <v>814</v>
      </c>
      <c r="M200" s="7" t="s">
        <v>814</v>
      </c>
      <c r="N200" s="16" t="s">
        <v>204</v>
      </c>
      <c r="O200" s="3">
        <v>9</v>
      </c>
    </row>
    <row r="201" spans="1:15" ht="16.5" x14ac:dyDescent="0.25">
      <c r="A201" t="s">
        <v>789</v>
      </c>
      <c r="B201" s="16" t="s">
        <v>18</v>
      </c>
      <c r="C201" s="16" t="s">
        <v>363</v>
      </c>
      <c r="D201" s="7">
        <v>0</v>
      </c>
      <c r="E201" s="7">
        <v>3.462991E-2</v>
      </c>
      <c r="F201" s="7">
        <v>4.7430661999999998E-2</v>
      </c>
      <c r="G201" s="7">
        <v>0.17731556600000001</v>
      </c>
      <c r="H201" s="7">
        <v>4.3825919999999997E-2</v>
      </c>
      <c r="I201" s="7">
        <v>0.39086428499999998</v>
      </c>
      <c r="J201" s="7">
        <v>0.359985999</v>
      </c>
      <c r="K201" s="7">
        <v>0.32981576899999998</v>
      </c>
      <c r="L201" s="7" t="s">
        <v>814</v>
      </c>
      <c r="M201" s="7" t="s">
        <v>814</v>
      </c>
      <c r="N201" s="16" t="s">
        <v>912</v>
      </c>
      <c r="O201" s="3">
        <v>9</v>
      </c>
    </row>
    <row r="202" spans="1:15" ht="16.5" x14ac:dyDescent="0.25">
      <c r="A202" t="s">
        <v>789</v>
      </c>
      <c r="B202" s="16" t="s">
        <v>466</v>
      </c>
      <c r="C202" s="16" t="s">
        <v>363</v>
      </c>
      <c r="D202" s="7">
        <v>0</v>
      </c>
      <c r="E202" s="7">
        <v>-7.9679479999999997E-2</v>
      </c>
      <c r="F202" s="7">
        <v>-0.136854325</v>
      </c>
      <c r="G202" s="7">
        <v>-0.256846305</v>
      </c>
      <c r="H202" s="7">
        <v>-0.38648059499999998</v>
      </c>
      <c r="I202" s="7">
        <v>0.20990119500000001</v>
      </c>
      <c r="J202" s="7">
        <v>0.19748317500000001</v>
      </c>
      <c r="K202" s="7">
        <v>0.15353631500000001</v>
      </c>
      <c r="L202" s="7" t="s">
        <v>841</v>
      </c>
      <c r="M202" s="7" t="s">
        <v>871</v>
      </c>
      <c r="N202" s="16" t="s">
        <v>928</v>
      </c>
      <c r="O202" s="3">
        <v>8</v>
      </c>
    </row>
    <row r="203" spans="1:15" ht="16.5" x14ac:dyDescent="0.25">
      <c r="A203" t="s">
        <v>789</v>
      </c>
      <c r="B203" s="16" t="s">
        <v>474</v>
      </c>
      <c r="C203" s="16" t="s">
        <v>189</v>
      </c>
      <c r="D203" s="7">
        <v>0</v>
      </c>
      <c r="E203" s="7">
        <v>0</v>
      </c>
      <c r="F203" s="7">
        <v>5.9056181999999999E-2</v>
      </c>
      <c r="G203" s="7">
        <v>0.11486249599999999</v>
      </c>
      <c r="H203" s="7">
        <v>0.167873149</v>
      </c>
      <c r="I203" s="7">
        <v>1.0223785599999999</v>
      </c>
      <c r="J203" s="7">
        <v>1.0540550339999999</v>
      </c>
      <c r="K203" s="7">
        <v>0.96658072500000003</v>
      </c>
      <c r="L203" s="7" t="s">
        <v>841</v>
      </c>
      <c r="M203" s="7" t="s">
        <v>873</v>
      </c>
      <c r="N203" s="16" t="s">
        <v>471</v>
      </c>
      <c r="O203" s="3">
        <v>8</v>
      </c>
    </row>
    <row r="204" spans="1:15" ht="16.5" x14ac:dyDescent="0.25">
      <c r="A204" t="s">
        <v>789</v>
      </c>
      <c r="B204" s="16" t="s">
        <v>475</v>
      </c>
      <c r="C204" s="16" t="s">
        <v>189</v>
      </c>
      <c r="D204" s="7">
        <v>0</v>
      </c>
      <c r="E204" s="7">
        <v>0</v>
      </c>
      <c r="F204" s="7">
        <v>0</v>
      </c>
      <c r="G204" s="7">
        <v>0</v>
      </c>
      <c r="H204" s="7">
        <v>3.559773E-3</v>
      </c>
      <c r="I204" s="7">
        <v>4.3513499999999997E-2</v>
      </c>
      <c r="J204" s="7">
        <v>0</v>
      </c>
      <c r="K204" s="7">
        <v>0</v>
      </c>
      <c r="L204" s="7" t="s">
        <v>841</v>
      </c>
      <c r="M204" s="7" t="s">
        <v>873</v>
      </c>
      <c r="N204" s="16" t="s">
        <v>471</v>
      </c>
      <c r="O204" s="3">
        <v>8</v>
      </c>
    </row>
    <row r="205" spans="1:15" ht="16.5" x14ac:dyDescent="0.25">
      <c r="A205" t="s">
        <v>789</v>
      </c>
      <c r="B205" s="16" t="s">
        <v>477</v>
      </c>
      <c r="C205" s="16" t="s">
        <v>189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6.2499111000000003E-2</v>
      </c>
      <c r="J205" s="7">
        <v>0.12765700099999999</v>
      </c>
      <c r="K205" s="7">
        <v>5.0454091999999999E-2</v>
      </c>
      <c r="L205" s="7" t="s">
        <v>841</v>
      </c>
      <c r="M205" s="7" t="s">
        <v>873</v>
      </c>
      <c r="N205" s="16" t="s">
        <v>471</v>
      </c>
      <c r="O205" s="3">
        <v>8</v>
      </c>
    </row>
    <row r="206" spans="1:15" ht="16.5" x14ac:dyDescent="0.25">
      <c r="A206" t="s">
        <v>789</v>
      </c>
      <c r="B206" s="16" t="s">
        <v>468</v>
      </c>
      <c r="C206" s="16" t="s">
        <v>363</v>
      </c>
      <c r="D206" s="7">
        <v>0</v>
      </c>
      <c r="E206" s="7">
        <v>0.37407652400000002</v>
      </c>
      <c r="F206" s="7">
        <v>1.5861486950000001</v>
      </c>
      <c r="G206" s="7">
        <v>2.358359251</v>
      </c>
      <c r="H206" s="7">
        <v>2.6691333610000001</v>
      </c>
      <c r="I206" s="7">
        <v>5.1406662609999998</v>
      </c>
      <c r="J206" s="7">
        <v>5.3320768510000001</v>
      </c>
      <c r="K206" s="7">
        <v>5.5698389859999997</v>
      </c>
      <c r="L206" s="7" t="s">
        <v>841</v>
      </c>
      <c r="M206" s="7" t="s">
        <v>871</v>
      </c>
      <c r="N206" s="16" t="s">
        <v>441</v>
      </c>
      <c r="O206" s="3">
        <v>8</v>
      </c>
    </row>
    <row r="207" spans="1:15" ht="16.5" x14ac:dyDescent="0.25">
      <c r="A207" t="s">
        <v>782</v>
      </c>
      <c r="B207" s="16" t="s">
        <v>149</v>
      </c>
      <c r="C207" s="16" t="s">
        <v>157</v>
      </c>
      <c r="D207" s="7">
        <v>0</v>
      </c>
      <c r="E207" s="7">
        <v>-8.4514849999999999E-3</v>
      </c>
      <c r="F207" s="7">
        <v>3.7108450000000001E-2</v>
      </c>
      <c r="G207" s="7">
        <v>0.20199146000000001</v>
      </c>
      <c r="H207" s="7">
        <v>0.15593215999999999</v>
      </c>
      <c r="I207" s="7">
        <v>0.28660409999999997</v>
      </c>
      <c r="J207" s="7">
        <v>0.22738617999999999</v>
      </c>
      <c r="K207" s="7">
        <v>0.30277278499999999</v>
      </c>
      <c r="L207" t="s">
        <v>841</v>
      </c>
      <c r="M207" t="s">
        <v>874</v>
      </c>
      <c r="N207" s="16" t="s">
        <v>529</v>
      </c>
      <c r="O207" s="3">
        <v>16</v>
      </c>
    </row>
    <row r="208" spans="1:15" ht="16.5" x14ac:dyDescent="0.25">
      <c r="A208" t="s">
        <v>782</v>
      </c>
      <c r="B208" s="16" t="s">
        <v>150</v>
      </c>
      <c r="C208" s="16" t="s">
        <v>157</v>
      </c>
      <c r="D208" s="7">
        <v>0</v>
      </c>
      <c r="E208" s="7">
        <v>-1.0387840000000001E-2</v>
      </c>
      <c r="F208" s="7">
        <v>3.0106895000000002E-2</v>
      </c>
      <c r="G208" s="7">
        <v>0.21828771499999999</v>
      </c>
      <c r="H208" s="7">
        <v>0.22181667999999999</v>
      </c>
      <c r="I208" s="7">
        <v>0.38501670999999998</v>
      </c>
      <c r="J208" s="7">
        <v>0.31524285499999999</v>
      </c>
      <c r="K208" s="7">
        <v>0.40617809999999999</v>
      </c>
      <c r="L208" t="s">
        <v>841</v>
      </c>
      <c r="M208" t="s">
        <v>874</v>
      </c>
      <c r="N208" s="16" t="s">
        <v>529</v>
      </c>
      <c r="O208" s="3">
        <v>16</v>
      </c>
    </row>
    <row r="209" spans="1:15" ht="16.5" x14ac:dyDescent="0.25">
      <c r="A209" t="s">
        <v>782</v>
      </c>
      <c r="B209" s="16" t="s">
        <v>571</v>
      </c>
      <c r="C209" s="16" t="s">
        <v>429</v>
      </c>
      <c r="D209" s="7">
        <v>0</v>
      </c>
      <c r="E209" s="7">
        <v>0.13489247500000001</v>
      </c>
      <c r="F209" s="7">
        <v>0.29108614999999999</v>
      </c>
      <c r="G209" s="7">
        <v>0.14809495</v>
      </c>
      <c r="H209" s="7">
        <v>9.9249614999999999E-2</v>
      </c>
      <c r="I209" s="7">
        <v>1.585642295</v>
      </c>
      <c r="J209" s="7">
        <v>1.6120147250000001</v>
      </c>
      <c r="K209" s="7">
        <v>1.6835229650000001</v>
      </c>
      <c r="L209" t="s">
        <v>841</v>
      </c>
      <c r="M209" t="s">
        <v>875</v>
      </c>
      <c r="N209" s="16" t="s">
        <v>571</v>
      </c>
      <c r="O209" s="3">
        <v>16</v>
      </c>
    </row>
    <row r="210" spans="1:15" ht="16.5" x14ac:dyDescent="0.25">
      <c r="A210" t="s">
        <v>782</v>
      </c>
      <c r="B210" s="16" t="s">
        <v>553</v>
      </c>
      <c r="C210" s="16" t="s">
        <v>433</v>
      </c>
      <c r="D210" s="7">
        <v>0</v>
      </c>
      <c r="E210" s="7">
        <v>1.6010819999999999E-2</v>
      </c>
      <c r="F210" s="7">
        <v>6.6447141000000001E-2</v>
      </c>
      <c r="G210" s="7">
        <v>-1.3047882E-2</v>
      </c>
      <c r="H210" s="7">
        <v>-4.2173839999999997E-2</v>
      </c>
      <c r="I210" s="7">
        <v>0.172242745</v>
      </c>
      <c r="J210" s="7">
        <v>0.15253651700000001</v>
      </c>
      <c r="K210" s="7">
        <v>0.10558429900000001</v>
      </c>
      <c r="M210" t="s">
        <v>853</v>
      </c>
      <c r="N210" s="16" t="s">
        <v>554</v>
      </c>
      <c r="O210" s="3">
        <v>16</v>
      </c>
    </row>
    <row r="211" spans="1:15" ht="16.5" x14ac:dyDescent="0.25">
      <c r="A211" t="s">
        <v>782</v>
      </c>
      <c r="B211" s="16" t="s">
        <v>555</v>
      </c>
      <c r="C211" s="16" t="s">
        <v>433</v>
      </c>
      <c r="D211" s="7">
        <v>0</v>
      </c>
      <c r="E211" s="7">
        <v>-3.2818714999999998E-2</v>
      </c>
      <c r="F211" s="7">
        <v>6.4804920000000002E-2</v>
      </c>
      <c r="G211" s="7">
        <v>-1.1858904999999999E-2</v>
      </c>
      <c r="H211" s="7">
        <v>6.433205E-3</v>
      </c>
      <c r="I211" s="7">
        <v>0.67002332499999995</v>
      </c>
      <c r="J211" s="7">
        <v>0.70988322999999998</v>
      </c>
      <c r="K211" s="7">
        <v>0.65079376</v>
      </c>
      <c r="M211" t="s">
        <v>853</v>
      </c>
      <c r="N211" s="16" t="s">
        <v>554</v>
      </c>
      <c r="O211" s="3">
        <v>16</v>
      </c>
    </row>
    <row r="212" spans="1:15" ht="16.5" x14ac:dyDescent="0.25">
      <c r="A212" t="s">
        <v>782</v>
      </c>
      <c r="B212" s="4" t="s">
        <v>556</v>
      </c>
      <c r="C212" s="16" t="s">
        <v>433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M212" t="s">
        <v>853</v>
      </c>
      <c r="N212" s="16" t="s">
        <v>554</v>
      </c>
      <c r="O212" s="3">
        <v>16</v>
      </c>
    </row>
    <row r="213" spans="1:15" ht="16.5" x14ac:dyDescent="0.25">
      <c r="A213" t="s">
        <v>782</v>
      </c>
      <c r="B213" s="16" t="s">
        <v>557</v>
      </c>
      <c r="C213" s="16" t="s">
        <v>433</v>
      </c>
      <c r="D213" s="7">
        <v>0</v>
      </c>
      <c r="E213" s="7">
        <v>-8.0576622000000001E-2</v>
      </c>
      <c r="F213" s="7">
        <v>-0.223452437</v>
      </c>
      <c r="G213" s="7">
        <v>-5.5369784999999998E-2</v>
      </c>
      <c r="H213" s="7">
        <v>-0.24036439800000001</v>
      </c>
      <c r="I213" s="7">
        <v>-0.133658521</v>
      </c>
      <c r="J213" s="7">
        <v>-0.210776039</v>
      </c>
      <c r="K213" s="7">
        <v>-0.23959163999999999</v>
      </c>
      <c r="M213" t="s">
        <v>853</v>
      </c>
      <c r="N213" s="16" t="s">
        <v>554</v>
      </c>
      <c r="O213" s="3">
        <v>16</v>
      </c>
    </row>
    <row r="214" spans="1:15" ht="16.5" x14ac:dyDescent="0.25">
      <c r="A214" t="s">
        <v>782</v>
      </c>
      <c r="B214" s="16" t="s">
        <v>558</v>
      </c>
      <c r="C214" s="16" t="s">
        <v>433</v>
      </c>
      <c r="D214" s="7">
        <v>0</v>
      </c>
      <c r="E214" s="7">
        <v>-7.6844160000000003E-3</v>
      </c>
      <c r="F214" s="7">
        <v>9.0940683999999994E-2</v>
      </c>
      <c r="G214" s="7">
        <v>-1.3910883000000001E-2</v>
      </c>
      <c r="H214" s="7">
        <v>-4.7632091000000001E-2</v>
      </c>
      <c r="I214" s="7">
        <v>-5.4463488999999997E-2</v>
      </c>
      <c r="J214" s="7">
        <v>-4.8441224999999997E-2</v>
      </c>
      <c r="K214" s="7">
        <v>-0.14174856199999999</v>
      </c>
      <c r="M214" t="s">
        <v>853</v>
      </c>
      <c r="N214" s="16" t="s">
        <v>929</v>
      </c>
      <c r="O214" s="3">
        <v>16</v>
      </c>
    </row>
    <row r="215" spans="1:15" ht="16.5" x14ac:dyDescent="0.25">
      <c r="A215" t="s">
        <v>782</v>
      </c>
      <c r="B215" s="16" t="s">
        <v>560</v>
      </c>
      <c r="C215" s="16" t="s">
        <v>433</v>
      </c>
      <c r="D215" s="7">
        <v>0</v>
      </c>
      <c r="E215" s="7">
        <v>-9.0614404999999995E-2</v>
      </c>
      <c r="F215" s="7">
        <v>-5.9164438999999999E-2</v>
      </c>
      <c r="G215" s="7">
        <v>-0.136885068</v>
      </c>
      <c r="H215" s="7">
        <v>-0.27841715099999997</v>
      </c>
      <c r="I215" s="7">
        <v>-0.163090499</v>
      </c>
      <c r="J215" s="7">
        <v>-0.13700321700000001</v>
      </c>
      <c r="K215" s="7">
        <v>-0.21348344499999999</v>
      </c>
      <c r="M215" t="s">
        <v>853</v>
      </c>
      <c r="N215" s="16" t="s">
        <v>554</v>
      </c>
      <c r="O215" s="3">
        <v>16</v>
      </c>
    </row>
    <row r="216" spans="1:15" ht="16.5" x14ac:dyDescent="0.25">
      <c r="A216" t="s">
        <v>782</v>
      </c>
      <c r="B216" s="16" t="s">
        <v>165</v>
      </c>
      <c r="C216" s="16" t="s">
        <v>41</v>
      </c>
      <c r="D216" s="7">
        <v>0</v>
      </c>
      <c r="E216" s="7">
        <v>0.16712703500000001</v>
      </c>
      <c r="F216" s="7">
        <v>0.36603639999999998</v>
      </c>
      <c r="G216" s="7">
        <v>0.59956843999999998</v>
      </c>
      <c r="H216" s="7">
        <v>0.68172078999999997</v>
      </c>
      <c r="I216" s="7">
        <v>0.47145051500000001</v>
      </c>
      <c r="J216" s="7">
        <v>0.36415889000000001</v>
      </c>
      <c r="K216" s="7">
        <v>0.36294009500000002</v>
      </c>
      <c r="L216" t="s">
        <v>841</v>
      </c>
      <c r="M216" t="s">
        <v>876</v>
      </c>
      <c r="N216" s="16" t="s">
        <v>165</v>
      </c>
      <c r="O216" s="3">
        <v>16</v>
      </c>
    </row>
    <row r="217" spans="1:15" ht="16.5" x14ac:dyDescent="0.25">
      <c r="A217" t="s">
        <v>782</v>
      </c>
      <c r="B217" s="16" t="s">
        <v>574</v>
      </c>
      <c r="C217" s="16" t="s">
        <v>433</v>
      </c>
      <c r="D217" s="7">
        <v>0</v>
      </c>
      <c r="E217" s="7">
        <v>-2.2888825000000002E-2</v>
      </c>
      <c r="F217" s="7">
        <v>-2.7892215000000001E-2</v>
      </c>
      <c r="G217" s="7">
        <v>-4.0801654999999999E-2</v>
      </c>
      <c r="H217" s="7">
        <v>-6.0022895E-2</v>
      </c>
      <c r="I217" s="7">
        <v>6.0115534999999998E-2</v>
      </c>
      <c r="J217" s="7">
        <v>4.4557764999999999E-2</v>
      </c>
      <c r="K217" s="7">
        <v>1.8511594999999999E-2</v>
      </c>
      <c r="M217" t="s">
        <v>853</v>
      </c>
      <c r="N217" s="16" t="s">
        <v>575</v>
      </c>
      <c r="O217" s="3">
        <v>16</v>
      </c>
    </row>
    <row r="218" spans="1:15" ht="16.5" x14ac:dyDescent="0.25">
      <c r="A218" t="s">
        <v>782</v>
      </c>
      <c r="B218" s="16" t="s">
        <v>151</v>
      </c>
      <c r="C218" s="16" t="s">
        <v>157</v>
      </c>
      <c r="D218" s="7">
        <v>0</v>
      </c>
      <c r="E218" s="7">
        <v>8.1182895000000005E-2</v>
      </c>
      <c r="F218" s="7">
        <v>0.19070690000000001</v>
      </c>
      <c r="G218" s="7">
        <v>0.29853337000000002</v>
      </c>
      <c r="H218" s="7">
        <v>0.28617215000000001</v>
      </c>
      <c r="I218" s="7">
        <v>2.5421724999999999E-2</v>
      </c>
      <c r="J218" s="7">
        <v>1.3823574999999999E-2</v>
      </c>
      <c r="K218" s="7">
        <v>2.4579195000000002E-2</v>
      </c>
      <c r="L218" t="s">
        <v>1329</v>
      </c>
      <c r="M218" t="s">
        <v>1313</v>
      </c>
      <c r="N218" s="16" t="s">
        <v>530</v>
      </c>
      <c r="O218" s="3">
        <v>144</v>
      </c>
    </row>
    <row r="219" spans="1:15" ht="16.5" x14ac:dyDescent="0.25">
      <c r="A219" t="s">
        <v>782</v>
      </c>
      <c r="B219" s="16" t="s">
        <v>151</v>
      </c>
      <c r="C219" s="16" t="s">
        <v>41</v>
      </c>
      <c r="D219" s="7">
        <v>0</v>
      </c>
      <c r="E219" s="7">
        <v>8.1182895000000005E-2</v>
      </c>
      <c r="F219" s="7">
        <v>0.19070690000000001</v>
      </c>
      <c r="G219" s="7">
        <v>0.29853337000000002</v>
      </c>
      <c r="H219" s="7">
        <v>0.28617215000000001</v>
      </c>
      <c r="I219" s="7">
        <v>2.5421724999999999E-2</v>
      </c>
      <c r="J219" s="7">
        <v>1.3823574999999999E-2</v>
      </c>
      <c r="K219" s="7">
        <v>2.4579195000000002E-2</v>
      </c>
      <c r="L219" t="s">
        <v>1330</v>
      </c>
      <c r="M219" t="s">
        <v>1313</v>
      </c>
      <c r="N219" s="16" t="s">
        <v>530</v>
      </c>
      <c r="O219" s="3">
        <v>144</v>
      </c>
    </row>
    <row r="220" spans="1:15" ht="16.5" x14ac:dyDescent="0.25">
      <c r="A220" t="s">
        <v>782</v>
      </c>
      <c r="B220" s="16" t="s">
        <v>152</v>
      </c>
      <c r="C220" s="16" t="s">
        <v>157</v>
      </c>
      <c r="D220" s="7">
        <v>0</v>
      </c>
      <c r="E220" s="7">
        <v>0.14097030499999999</v>
      </c>
      <c r="F220" s="7">
        <v>0.25247107000000002</v>
      </c>
      <c r="G220" s="7">
        <v>0.41089757500000001</v>
      </c>
      <c r="H220" s="7">
        <v>0.37137657499999999</v>
      </c>
      <c r="I220" s="7">
        <v>9.3749675000000005E-2</v>
      </c>
      <c r="J220" s="7">
        <v>8.2811120000000002E-2</v>
      </c>
      <c r="K220" s="7">
        <v>0.13230031</v>
      </c>
      <c r="L220" t="s">
        <v>1329</v>
      </c>
      <c r="M220" t="s">
        <v>1313</v>
      </c>
      <c r="N220" s="16" t="s">
        <v>530</v>
      </c>
      <c r="O220" s="3">
        <v>144</v>
      </c>
    </row>
    <row r="221" spans="1:15" ht="16.5" x14ac:dyDescent="0.25">
      <c r="A221" t="s">
        <v>782</v>
      </c>
      <c r="B221" s="16" t="s">
        <v>152</v>
      </c>
      <c r="C221" s="16" t="s">
        <v>41</v>
      </c>
      <c r="D221" s="7">
        <v>0</v>
      </c>
      <c r="E221" s="7">
        <v>0.14097030499999999</v>
      </c>
      <c r="F221" s="7">
        <v>0.25247107000000002</v>
      </c>
      <c r="G221" s="7">
        <v>0.41089757500000001</v>
      </c>
      <c r="H221" s="7">
        <v>0.37137657499999999</v>
      </c>
      <c r="I221" s="7">
        <v>9.3749675000000005E-2</v>
      </c>
      <c r="J221" s="7">
        <v>8.2811120000000002E-2</v>
      </c>
      <c r="K221" s="7">
        <v>0.13230031</v>
      </c>
      <c r="L221" t="s">
        <v>1330</v>
      </c>
      <c r="M221" t="s">
        <v>1313</v>
      </c>
      <c r="N221" s="16" t="s">
        <v>530</v>
      </c>
      <c r="O221" s="3">
        <v>144</v>
      </c>
    </row>
    <row r="222" spans="1:15" ht="16.5" x14ac:dyDescent="0.25">
      <c r="A222" t="s">
        <v>782</v>
      </c>
      <c r="B222" s="16" t="s">
        <v>153</v>
      </c>
      <c r="C222" s="16" t="s">
        <v>157</v>
      </c>
      <c r="D222" s="7">
        <v>0</v>
      </c>
      <c r="E222" s="7">
        <v>0.134458775</v>
      </c>
      <c r="F222" s="7">
        <v>0.24586118500000001</v>
      </c>
      <c r="G222" s="7">
        <v>0.42150715500000002</v>
      </c>
      <c r="H222" s="7">
        <v>0.41555062500000001</v>
      </c>
      <c r="I222" s="7">
        <v>7.9308594999999996E-2</v>
      </c>
      <c r="J222" s="7">
        <v>8.5626809999999998E-2</v>
      </c>
      <c r="K222" s="7">
        <v>0.12486331000000001</v>
      </c>
      <c r="L222" t="s">
        <v>1329</v>
      </c>
      <c r="M222" t="s">
        <v>1313</v>
      </c>
      <c r="N222" s="16" t="s">
        <v>530</v>
      </c>
      <c r="O222" s="3">
        <v>144</v>
      </c>
    </row>
    <row r="223" spans="1:15" ht="16.5" x14ac:dyDescent="0.25">
      <c r="A223" t="s">
        <v>782</v>
      </c>
      <c r="B223" s="16" t="s">
        <v>153</v>
      </c>
      <c r="C223" s="16" t="s">
        <v>41</v>
      </c>
      <c r="D223" s="7">
        <v>0</v>
      </c>
      <c r="E223" s="7">
        <v>0.134458775</v>
      </c>
      <c r="F223" s="7">
        <v>0.24586118500000001</v>
      </c>
      <c r="G223" s="7">
        <v>0.42150715500000002</v>
      </c>
      <c r="H223" s="7">
        <v>0.41555062500000001</v>
      </c>
      <c r="I223" s="7">
        <v>7.9308594999999996E-2</v>
      </c>
      <c r="J223" s="7">
        <v>8.5626809999999998E-2</v>
      </c>
      <c r="K223" s="7">
        <v>0.12486331000000001</v>
      </c>
      <c r="L223" t="s">
        <v>1330</v>
      </c>
      <c r="M223" t="s">
        <v>1313</v>
      </c>
      <c r="N223" s="16" t="s">
        <v>530</v>
      </c>
      <c r="O223" s="3">
        <v>144</v>
      </c>
    </row>
    <row r="224" spans="1:15" ht="16.5" x14ac:dyDescent="0.25">
      <c r="A224" t="s">
        <v>782</v>
      </c>
      <c r="B224" s="16" t="s">
        <v>154</v>
      </c>
      <c r="C224" s="16" t="s">
        <v>157</v>
      </c>
      <c r="D224" s="7">
        <v>0</v>
      </c>
      <c r="E224" s="7">
        <v>0.16211007999999999</v>
      </c>
      <c r="F224" s="7">
        <v>0.33057589999999998</v>
      </c>
      <c r="G224" s="7">
        <v>0.56142398500000001</v>
      </c>
      <c r="H224" s="7">
        <v>0.57946807499999997</v>
      </c>
      <c r="I224" s="7">
        <v>0.20009094499999999</v>
      </c>
      <c r="J224" s="7">
        <v>0.19395008999999999</v>
      </c>
      <c r="K224" s="7">
        <v>0.21840511000000001</v>
      </c>
      <c r="L224" t="s">
        <v>1329</v>
      </c>
      <c r="M224" t="s">
        <v>1313</v>
      </c>
      <c r="N224" s="16" t="s">
        <v>530</v>
      </c>
      <c r="O224" s="3">
        <v>144</v>
      </c>
    </row>
    <row r="225" spans="1:15" ht="16.5" x14ac:dyDescent="0.25">
      <c r="A225" t="s">
        <v>782</v>
      </c>
      <c r="B225" s="16" t="s">
        <v>154</v>
      </c>
      <c r="C225" s="16" t="s">
        <v>41</v>
      </c>
      <c r="D225" s="7">
        <v>0</v>
      </c>
      <c r="E225" s="7">
        <v>0.16211007999999999</v>
      </c>
      <c r="F225" s="7">
        <v>0.33057589999999998</v>
      </c>
      <c r="G225" s="7">
        <v>0.56142398500000001</v>
      </c>
      <c r="H225" s="7">
        <v>0.57946807499999997</v>
      </c>
      <c r="I225" s="7">
        <v>0.20009094499999999</v>
      </c>
      <c r="J225" s="7">
        <v>0.19395008999999999</v>
      </c>
      <c r="K225" s="7">
        <v>0.21840511000000001</v>
      </c>
      <c r="L225" t="s">
        <v>1330</v>
      </c>
      <c r="M225" t="s">
        <v>1313</v>
      </c>
      <c r="N225" s="16" t="s">
        <v>530</v>
      </c>
      <c r="O225" s="3">
        <v>144</v>
      </c>
    </row>
    <row r="226" spans="1:15" ht="16.5" x14ac:dyDescent="0.25">
      <c r="A226" t="s">
        <v>782</v>
      </c>
      <c r="B226" s="16" t="s">
        <v>155</v>
      </c>
      <c r="C226" s="16" t="s">
        <v>157</v>
      </c>
      <c r="D226" s="7">
        <v>0</v>
      </c>
      <c r="E226" s="7">
        <v>0.21025568</v>
      </c>
      <c r="F226" s="7">
        <v>0.34275246500000001</v>
      </c>
      <c r="G226" s="7">
        <v>0.50308376499999996</v>
      </c>
      <c r="H226" s="7">
        <v>0.56683884500000004</v>
      </c>
      <c r="I226" s="7">
        <v>0.266822585</v>
      </c>
      <c r="J226" s="7">
        <v>0.25298410500000001</v>
      </c>
      <c r="K226" s="7">
        <v>0.27993190000000001</v>
      </c>
      <c r="L226" t="s">
        <v>1329</v>
      </c>
      <c r="M226" t="s">
        <v>1313</v>
      </c>
      <c r="N226" s="16" t="s">
        <v>930</v>
      </c>
      <c r="O226" s="3">
        <v>144</v>
      </c>
    </row>
    <row r="227" spans="1:15" ht="16.5" x14ac:dyDescent="0.25">
      <c r="A227" t="s">
        <v>782</v>
      </c>
      <c r="B227" s="16" t="s">
        <v>155</v>
      </c>
      <c r="C227" s="16" t="s">
        <v>41</v>
      </c>
      <c r="D227" s="7">
        <v>0</v>
      </c>
      <c r="E227" s="7">
        <v>0.21025568</v>
      </c>
      <c r="F227" s="7">
        <v>0.34275246500000001</v>
      </c>
      <c r="G227" s="7">
        <v>0.50308376499999996</v>
      </c>
      <c r="H227" s="7">
        <v>0.56683884500000004</v>
      </c>
      <c r="I227" s="7">
        <v>0.266822585</v>
      </c>
      <c r="J227" s="7">
        <v>0.25298410500000001</v>
      </c>
      <c r="K227" s="7">
        <v>0.27993190000000001</v>
      </c>
      <c r="L227" t="s">
        <v>1330</v>
      </c>
      <c r="M227" t="s">
        <v>1313</v>
      </c>
      <c r="N227" s="16" t="s">
        <v>930</v>
      </c>
      <c r="O227" s="3">
        <v>144</v>
      </c>
    </row>
    <row r="228" spans="1:15" ht="16.5" x14ac:dyDescent="0.25">
      <c r="A228" t="s">
        <v>782</v>
      </c>
      <c r="B228" s="16" t="s">
        <v>429</v>
      </c>
      <c r="C228" s="16" t="s">
        <v>429</v>
      </c>
      <c r="D228" s="7">
        <v>0</v>
      </c>
      <c r="E228" s="7">
        <v>2.296525E-2</v>
      </c>
      <c r="F228" s="7">
        <v>6.8873815000000005E-2</v>
      </c>
      <c r="G228" s="7">
        <v>0.21809632000000001</v>
      </c>
      <c r="H228" s="7">
        <v>0.224669855</v>
      </c>
      <c r="I228" s="7">
        <v>0.58927123999999997</v>
      </c>
      <c r="J228" s="7">
        <v>0.53925118000000005</v>
      </c>
      <c r="K228" s="7">
        <v>0.53735927500000003</v>
      </c>
      <c r="L228" t="s">
        <v>841</v>
      </c>
      <c r="M228" t="s">
        <v>875</v>
      </c>
      <c r="N228" s="16" t="s">
        <v>429</v>
      </c>
      <c r="O228" s="3">
        <v>16</v>
      </c>
    </row>
    <row r="229" spans="1:15" ht="16.5" x14ac:dyDescent="0.25">
      <c r="A229" t="s">
        <v>782</v>
      </c>
      <c r="B229" s="16" t="s">
        <v>166</v>
      </c>
      <c r="C229" s="16" t="s">
        <v>41</v>
      </c>
      <c r="D229" s="7">
        <v>0</v>
      </c>
      <c r="E229" s="7">
        <v>0.16389682999999999</v>
      </c>
      <c r="F229" s="7">
        <v>0.18443451499999999</v>
      </c>
      <c r="G229" s="7">
        <v>0.30460088000000002</v>
      </c>
      <c r="H229" s="7">
        <v>0.34384311499999998</v>
      </c>
      <c r="I229" s="7">
        <v>-0.374363895</v>
      </c>
      <c r="J229" s="7">
        <v>-0.41261386500000002</v>
      </c>
      <c r="K229" s="7">
        <v>-0.38552196</v>
      </c>
      <c r="L229" t="s">
        <v>841</v>
      </c>
      <c r="M229" t="s">
        <v>876</v>
      </c>
      <c r="N229" s="16" t="s">
        <v>536</v>
      </c>
      <c r="O229" s="3">
        <v>16</v>
      </c>
    </row>
    <row r="230" spans="1:15" ht="16.5" x14ac:dyDescent="0.25">
      <c r="A230" t="s">
        <v>782</v>
      </c>
      <c r="B230" s="16" t="s">
        <v>167</v>
      </c>
      <c r="C230" s="16" t="s">
        <v>41</v>
      </c>
      <c r="D230" s="7">
        <v>0</v>
      </c>
      <c r="E230" s="7">
        <v>0.117648085</v>
      </c>
      <c r="F230" s="7">
        <v>0.16943660499999999</v>
      </c>
      <c r="G230" s="7">
        <v>0.33288170500000003</v>
      </c>
      <c r="H230" s="7">
        <v>0.30368447500000001</v>
      </c>
      <c r="I230" s="7">
        <v>-0.35576722</v>
      </c>
      <c r="J230" s="7">
        <v>-0.45150965500000001</v>
      </c>
      <c r="K230" s="7">
        <v>-0.40972982000000002</v>
      </c>
      <c r="L230" t="s">
        <v>841</v>
      </c>
      <c r="M230" t="s">
        <v>876</v>
      </c>
      <c r="N230" s="16" t="s">
        <v>536</v>
      </c>
      <c r="O230" s="3">
        <v>16</v>
      </c>
    </row>
    <row r="231" spans="1:15" ht="16.5" x14ac:dyDescent="0.25">
      <c r="A231" t="s">
        <v>782</v>
      </c>
      <c r="B231" s="16" t="s">
        <v>168</v>
      </c>
      <c r="C231" s="16" t="s">
        <v>41</v>
      </c>
      <c r="D231" s="7">
        <v>0</v>
      </c>
      <c r="E231" s="7">
        <v>5.8070610000000002E-2</v>
      </c>
      <c r="F231" s="7">
        <v>6.1286355000000001E-2</v>
      </c>
      <c r="G231" s="7">
        <v>3.5220715E-2</v>
      </c>
      <c r="H231" s="7">
        <v>0.123699555</v>
      </c>
      <c r="I231" s="7">
        <v>-0.30406044500000001</v>
      </c>
      <c r="J231" s="7">
        <v>-0.32921138500000002</v>
      </c>
      <c r="K231" s="7">
        <v>-0.37067980499999997</v>
      </c>
      <c r="L231" t="s">
        <v>841</v>
      </c>
      <c r="M231" t="s">
        <v>876</v>
      </c>
      <c r="N231" s="16" t="s">
        <v>536</v>
      </c>
      <c r="O231" s="3">
        <v>16</v>
      </c>
    </row>
    <row r="232" spans="1:15" ht="16.5" x14ac:dyDescent="0.25">
      <c r="A232" t="s">
        <v>782</v>
      </c>
      <c r="B232" s="16" t="s">
        <v>169</v>
      </c>
      <c r="C232" s="16" t="s">
        <v>41</v>
      </c>
      <c r="D232" s="7">
        <v>0</v>
      </c>
      <c r="E232" s="7">
        <v>0.15871413700000001</v>
      </c>
      <c r="F232" s="7">
        <v>0.13402170099999999</v>
      </c>
      <c r="G232" s="7">
        <v>0.36361596899999998</v>
      </c>
      <c r="H232" s="7">
        <v>0.38660338700000002</v>
      </c>
      <c r="I232" s="7">
        <v>-0.61579146100000004</v>
      </c>
      <c r="J232" s="7">
        <v>-0.28215739699999998</v>
      </c>
      <c r="K232" s="7">
        <v>-0.14503975599999999</v>
      </c>
      <c r="L232" t="s">
        <v>841</v>
      </c>
      <c r="M232" t="s">
        <v>876</v>
      </c>
      <c r="N232" s="16" t="s">
        <v>931</v>
      </c>
      <c r="O232" s="3">
        <v>16</v>
      </c>
    </row>
    <row r="233" spans="1:15" ht="16.5" x14ac:dyDescent="0.25">
      <c r="A233" t="s">
        <v>782</v>
      </c>
      <c r="B233" s="16" t="s">
        <v>170</v>
      </c>
      <c r="C233" s="16" t="s">
        <v>41</v>
      </c>
      <c r="D233" s="7">
        <v>0</v>
      </c>
      <c r="E233" s="7">
        <v>7.3203240000000003E-2</v>
      </c>
      <c r="F233" s="7">
        <v>0.13118183</v>
      </c>
      <c r="G233" s="7">
        <v>0.25718071999999997</v>
      </c>
      <c r="H233" s="7">
        <v>0.268478775</v>
      </c>
      <c r="I233" s="7">
        <v>-0.38942000500000001</v>
      </c>
      <c r="J233" s="7">
        <v>-0.36180040499999999</v>
      </c>
      <c r="K233" s="7">
        <v>-0.327006085</v>
      </c>
      <c r="L233" t="s">
        <v>841</v>
      </c>
      <c r="M233" t="s">
        <v>876</v>
      </c>
      <c r="N233" s="16" t="s">
        <v>536</v>
      </c>
      <c r="O233" s="3">
        <v>16</v>
      </c>
    </row>
    <row r="234" spans="1:15" ht="16.5" x14ac:dyDescent="0.25">
      <c r="A234" t="s">
        <v>782</v>
      </c>
      <c r="B234" s="16" t="s">
        <v>171</v>
      </c>
      <c r="C234" s="16" t="s">
        <v>41</v>
      </c>
      <c r="D234" s="7">
        <v>0</v>
      </c>
      <c r="E234" s="7">
        <v>0.14387808499999999</v>
      </c>
      <c r="F234" s="7">
        <v>0.10867002000000001</v>
      </c>
      <c r="G234" s="7">
        <v>0.23518252000000001</v>
      </c>
      <c r="H234" s="7">
        <v>0.30025549499999998</v>
      </c>
      <c r="I234" s="7">
        <v>-0.40002711000000002</v>
      </c>
      <c r="J234" s="7">
        <v>-0.556842595</v>
      </c>
      <c r="K234" s="7">
        <v>-0.47931122999999998</v>
      </c>
      <c r="L234" t="s">
        <v>841</v>
      </c>
      <c r="M234" t="s">
        <v>876</v>
      </c>
      <c r="N234" s="16" t="s">
        <v>932</v>
      </c>
      <c r="O234" s="3">
        <v>16</v>
      </c>
    </row>
    <row r="235" spans="1:15" ht="16.5" x14ac:dyDescent="0.25">
      <c r="A235" t="s">
        <v>782</v>
      </c>
      <c r="B235" s="16" t="s">
        <v>80</v>
      </c>
      <c r="C235" s="16" t="s">
        <v>41</v>
      </c>
      <c r="D235" s="7">
        <v>0</v>
      </c>
      <c r="E235" s="7">
        <v>-6.0473434999999999E-2</v>
      </c>
      <c r="F235" s="7">
        <v>-0.16155575</v>
      </c>
      <c r="G235" s="7">
        <v>-0.30496706000000001</v>
      </c>
      <c r="H235" s="7">
        <v>-0.39007768599999998</v>
      </c>
      <c r="I235" s="7">
        <v>-0.71392467000000004</v>
      </c>
      <c r="J235" s="7">
        <v>-0.730503868</v>
      </c>
      <c r="K235" s="7">
        <v>-0.82531365800000001</v>
      </c>
      <c r="L235" t="s">
        <v>816</v>
      </c>
      <c r="M235" t="s">
        <v>816</v>
      </c>
      <c r="N235" s="16" t="s">
        <v>232</v>
      </c>
      <c r="O235" s="3">
        <v>17</v>
      </c>
    </row>
    <row r="236" spans="1:15" ht="16.5" x14ac:dyDescent="0.25">
      <c r="A236" t="s">
        <v>782</v>
      </c>
      <c r="B236" s="16" t="s">
        <v>81</v>
      </c>
      <c r="C236" s="16" t="s">
        <v>41</v>
      </c>
      <c r="D236" s="7">
        <v>0</v>
      </c>
      <c r="E236" s="7">
        <v>3.9081413000000002E-2</v>
      </c>
      <c r="F236" s="7">
        <v>-6.8829119999999997E-3</v>
      </c>
      <c r="G236" s="7">
        <v>-0.161434876</v>
      </c>
      <c r="H236" s="7">
        <v>-0.250927648</v>
      </c>
      <c r="I236" s="7">
        <v>-0.60837189300000005</v>
      </c>
      <c r="J236" s="7">
        <v>-0.64387216400000002</v>
      </c>
      <c r="K236" s="7">
        <v>-0.77214016699999999</v>
      </c>
      <c r="L236" t="s">
        <v>816</v>
      </c>
      <c r="M236" t="s">
        <v>816</v>
      </c>
      <c r="N236" s="16" t="s">
        <v>232</v>
      </c>
      <c r="O236" s="3">
        <v>17</v>
      </c>
    </row>
    <row r="237" spans="1:15" ht="16.5" x14ac:dyDescent="0.25">
      <c r="A237" t="s">
        <v>782</v>
      </c>
      <c r="B237" s="16" t="s">
        <v>82</v>
      </c>
      <c r="C237" s="16" t="s">
        <v>41</v>
      </c>
      <c r="D237" s="7">
        <v>0</v>
      </c>
      <c r="E237" s="7">
        <v>-2.1584977000000002E-2</v>
      </c>
      <c r="F237" s="7">
        <v>-0.210503616</v>
      </c>
      <c r="G237" s="7">
        <v>-0.37021374200000001</v>
      </c>
      <c r="H237" s="7">
        <v>-0.45117024500000003</v>
      </c>
      <c r="I237" s="7">
        <v>-0.86381503100000001</v>
      </c>
      <c r="J237" s="7">
        <v>-0.91810345400000004</v>
      </c>
      <c r="K237" s="7">
        <v>-0.864856929</v>
      </c>
      <c r="L237" t="s">
        <v>816</v>
      </c>
      <c r="M237" t="s">
        <v>816</v>
      </c>
      <c r="N237" s="16" t="s">
        <v>232</v>
      </c>
      <c r="O237" s="3">
        <v>17</v>
      </c>
    </row>
    <row r="238" spans="1:15" ht="16.5" x14ac:dyDescent="0.25">
      <c r="A238" t="s">
        <v>782</v>
      </c>
      <c r="B238" s="16" t="s">
        <v>83</v>
      </c>
      <c r="C238" s="16" t="s">
        <v>41</v>
      </c>
      <c r="D238" s="7">
        <v>0</v>
      </c>
      <c r="E238" s="7">
        <v>-4.3008029999999997E-3</v>
      </c>
      <c r="F238" s="7">
        <v>-0.104463493</v>
      </c>
      <c r="G238" s="7">
        <v>-0.22439573700000001</v>
      </c>
      <c r="H238" s="7">
        <v>-0.33629814400000002</v>
      </c>
      <c r="I238" s="7">
        <v>-0.39185150400000002</v>
      </c>
      <c r="J238" s="7">
        <v>-0.46909060600000002</v>
      </c>
      <c r="K238" s="7">
        <v>-0.62930538999999996</v>
      </c>
      <c r="L238" t="s">
        <v>816</v>
      </c>
      <c r="M238" t="s">
        <v>816</v>
      </c>
      <c r="N238" s="16" t="s">
        <v>232</v>
      </c>
      <c r="O238" s="3">
        <v>17</v>
      </c>
    </row>
    <row r="239" spans="1:15" ht="16.5" x14ac:dyDescent="0.25">
      <c r="A239" t="s">
        <v>782</v>
      </c>
      <c r="B239" s="16" t="s">
        <v>84</v>
      </c>
      <c r="C239" s="16" t="s">
        <v>41</v>
      </c>
      <c r="D239" s="7">
        <v>0</v>
      </c>
      <c r="E239" s="7">
        <v>1.2625430999999999E-2</v>
      </c>
      <c r="F239" s="7">
        <v>-0.11229945199999999</v>
      </c>
      <c r="G239" s="7">
        <v>-0.20205538100000001</v>
      </c>
      <c r="H239" s="7">
        <v>-0.32438093699999998</v>
      </c>
      <c r="I239" s="7">
        <v>-0.78728351200000002</v>
      </c>
      <c r="J239" s="7">
        <v>-0.78070596199999998</v>
      </c>
      <c r="K239" s="7">
        <v>-0.904765716</v>
      </c>
      <c r="L239" t="s">
        <v>816</v>
      </c>
      <c r="M239" t="s">
        <v>816</v>
      </c>
      <c r="N239" s="16" t="s">
        <v>904</v>
      </c>
      <c r="O239" s="3">
        <v>17</v>
      </c>
    </row>
    <row r="240" spans="1:15" ht="16.5" x14ac:dyDescent="0.25">
      <c r="A240" t="s">
        <v>782</v>
      </c>
      <c r="B240" s="16" t="s">
        <v>172</v>
      </c>
      <c r="C240" s="16" t="s">
        <v>41</v>
      </c>
      <c r="D240" s="7">
        <v>0</v>
      </c>
      <c r="E240" s="7">
        <v>0.1504779</v>
      </c>
      <c r="F240" s="7">
        <v>0.24293988</v>
      </c>
      <c r="G240" s="7">
        <v>0.40681747499999998</v>
      </c>
      <c r="H240" s="7">
        <v>0.51069853499999995</v>
      </c>
      <c r="I240" s="7">
        <v>0.152097595</v>
      </c>
      <c r="J240" s="7">
        <v>4.1469394999999999E-2</v>
      </c>
      <c r="K240" s="7">
        <v>0.13396556000000001</v>
      </c>
      <c r="L240" t="s">
        <v>841</v>
      </c>
      <c r="M240" t="s">
        <v>876</v>
      </c>
      <c r="N240" s="16" t="s">
        <v>539</v>
      </c>
      <c r="O240" s="3">
        <v>16</v>
      </c>
    </row>
    <row r="241" spans="1:15" ht="16.5" x14ac:dyDescent="0.25">
      <c r="A241" t="s">
        <v>782</v>
      </c>
      <c r="B241" s="16" t="s">
        <v>173</v>
      </c>
      <c r="C241" s="16" t="s">
        <v>41</v>
      </c>
      <c r="D241" s="7">
        <v>0</v>
      </c>
      <c r="E241" s="7">
        <v>0.24626977</v>
      </c>
      <c r="F241" s="7">
        <v>0.42558942500000002</v>
      </c>
      <c r="G241" s="7">
        <v>0.71028915500000001</v>
      </c>
      <c r="H241" s="7">
        <v>0.80633490500000005</v>
      </c>
      <c r="I241" s="7">
        <v>2.5691775E-2</v>
      </c>
      <c r="J241" s="7">
        <v>7.7049800000000002E-2</v>
      </c>
      <c r="K241" s="7">
        <v>0.19028706000000001</v>
      </c>
      <c r="L241" t="s">
        <v>841</v>
      </c>
      <c r="M241" t="s">
        <v>876</v>
      </c>
      <c r="N241" s="16" t="s">
        <v>173</v>
      </c>
      <c r="O241" s="3">
        <v>16</v>
      </c>
    </row>
    <row r="242" spans="1:15" ht="16.5" x14ac:dyDescent="0.25">
      <c r="A242" t="s">
        <v>782</v>
      </c>
      <c r="B242" s="16" t="s">
        <v>174</v>
      </c>
      <c r="C242" s="16" t="s">
        <v>41</v>
      </c>
      <c r="D242" s="7">
        <v>0</v>
      </c>
      <c r="E242" s="7">
        <v>0.219577719</v>
      </c>
      <c r="F242" s="7">
        <v>0.65854776000000004</v>
      </c>
      <c r="G242" s="7">
        <v>1.019278903</v>
      </c>
      <c r="H242" s="7">
        <v>1.082605348</v>
      </c>
      <c r="I242" s="7">
        <v>1.733563636</v>
      </c>
      <c r="J242" s="7">
        <v>1.6947914959999999</v>
      </c>
      <c r="K242" s="7">
        <v>1.717222504</v>
      </c>
      <c r="L242" t="s">
        <v>817</v>
      </c>
      <c r="M242" t="s">
        <v>817</v>
      </c>
      <c r="N242" s="16" t="s">
        <v>924</v>
      </c>
      <c r="O242" s="3">
        <v>24</v>
      </c>
    </row>
    <row r="243" spans="1:15" ht="16.5" x14ac:dyDescent="0.25">
      <c r="A243" t="s">
        <v>782</v>
      </c>
      <c r="B243" s="16" t="s">
        <v>175</v>
      </c>
      <c r="C243" s="16" t="s">
        <v>41</v>
      </c>
      <c r="D243" s="7">
        <v>0</v>
      </c>
      <c r="E243" s="7">
        <v>0.22967631699999999</v>
      </c>
      <c r="F243" s="7">
        <v>0.65878461399999999</v>
      </c>
      <c r="G243" s="7">
        <v>0.99258422899999998</v>
      </c>
      <c r="H243" s="7">
        <v>1.0803968799999999</v>
      </c>
      <c r="I243" s="7">
        <v>1.855352616</v>
      </c>
      <c r="J243" s="7">
        <v>1.7612144810000001</v>
      </c>
      <c r="K243" s="7">
        <v>1.847535911</v>
      </c>
      <c r="L243" t="s">
        <v>817</v>
      </c>
      <c r="M243" t="s">
        <v>817</v>
      </c>
      <c r="N243" s="16" t="s">
        <v>481</v>
      </c>
      <c r="O243" s="3">
        <v>24</v>
      </c>
    </row>
    <row r="244" spans="1:15" ht="16.5" x14ac:dyDescent="0.25">
      <c r="A244" t="s">
        <v>782</v>
      </c>
      <c r="B244" s="16" t="s">
        <v>352</v>
      </c>
      <c r="C244" s="16" t="s">
        <v>41</v>
      </c>
      <c r="D244" s="7">
        <v>0</v>
      </c>
      <c r="E244" s="7">
        <v>-6.9766899999999998E-3</v>
      </c>
      <c r="F244" s="7">
        <v>-6.5947154999999993E-2</v>
      </c>
      <c r="G244" s="7">
        <v>0.15180242999999999</v>
      </c>
      <c r="H244" s="7">
        <v>-1.2366975000000001E-2</v>
      </c>
      <c r="I244" s="7">
        <v>0.49802510500000002</v>
      </c>
      <c r="J244" s="7">
        <v>0.46198915000000002</v>
      </c>
      <c r="K244" s="7">
        <v>0.57893268499999995</v>
      </c>
      <c r="L244" t="s">
        <v>818</v>
      </c>
      <c r="M244" t="s">
        <v>818</v>
      </c>
      <c r="N244" s="16" t="s">
        <v>353</v>
      </c>
      <c r="O244" s="3">
        <v>17</v>
      </c>
    </row>
    <row r="245" spans="1:15" ht="16.5" x14ac:dyDescent="0.25">
      <c r="A245" t="s">
        <v>782</v>
      </c>
      <c r="B245" s="16" t="s">
        <v>41</v>
      </c>
      <c r="C245" s="16" t="s">
        <v>41</v>
      </c>
      <c r="D245" s="7">
        <v>0</v>
      </c>
      <c r="E245" s="7">
        <v>-2.304105E-2</v>
      </c>
      <c r="F245" s="7">
        <v>-7.1250499999999994E-2</v>
      </c>
      <c r="G245" s="7">
        <v>-9.0637314999999996E-2</v>
      </c>
      <c r="H245" s="7">
        <v>-7.4366584999999999E-2</v>
      </c>
      <c r="I245" s="7">
        <v>-0.114818595</v>
      </c>
      <c r="J245" s="7">
        <v>-0.10956419000000001</v>
      </c>
      <c r="K245" s="7">
        <v>-0.101282055</v>
      </c>
      <c r="L245" t="s">
        <v>819</v>
      </c>
      <c r="M245" t="s">
        <v>819</v>
      </c>
      <c r="N245" s="16" t="s">
        <v>907</v>
      </c>
      <c r="O245" s="3">
        <v>17</v>
      </c>
    </row>
    <row r="246" spans="1:15" ht="16.5" x14ac:dyDescent="0.25">
      <c r="A246" t="s">
        <v>782</v>
      </c>
      <c r="B246" s="16" t="s">
        <v>547</v>
      </c>
      <c r="C246" s="16" t="s">
        <v>427</v>
      </c>
      <c r="D246" s="7">
        <v>0</v>
      </c>
      <c r="E246" s="7">
        <v>2.0170569999999999E-2</v>
      </c>
      <c r="F246" s="7">
        <v>-7.1662500000000003E-4</v>
      </c>
      <c r="G246" s="7">
        <v>1.7576560000000001E-2</v>
      </c>
      <c r="H246" s="7">
        <v>-1.549355E-2</v>
      </c>
      <c r="I246" s="7">
        <v>0.13738974000000001</v>
      </c>
      <c r="J246" s="7">
        <v>7.6408980000000001E-2</v>
      </c>
      <c r="K246" s="7">
        <v>6.5710875000000002E-2</v>
      </c>
      <c r="L246" t="s">
        <v>1331</v>
      </c>
      <c r="M246" t="s">
        <v>1311</v>
      </c>
      <c r="N246" s="16" t="s">
        <v>548</v>
      </c>
      <c r="O246" s="3">
        <v>16</v>
      </c>
    </row>
    <row r="247" spans="1:15" ht="16.5" x14ac:dyDescent="0.25">
      <c r="A247" t="s">
        <v>782</v>
      </c>
      <c r="B247" s="16" t="s">
        <v>547</v>
      </c>
      <c r="C247" s="16" t="s">
        <v>428</v>
      </c>
      <c r="D247" s="7">
        <v>0</v>
      </c>
      <c r="E247" s="7">
        <v>2.0170569999999999E-2</v>
      </c>
      <c r="F247" s="7">
        <v>-7.1662500000000003E-4</v>
      </c>
      <c r="G247" s="7">
        <v>1.7576560000000001E-2</v>
      </c>
      <c r="H247" s="7">
        <v>-1.549355E-2</v>
      </c>
      <c r="I247" s="7">
        <v>0.13738974000000001</v>
      </c>
      <c r="J247" s="7">
        <v>7.6408980000000001E-2</v>
      </c>
      <c r="K247" s="7">
        <v>6.5710875000000002E-2</v>
      </c>
      <c r="L247" t="s">
        <v>1332</v>
      </c>
      <c r="M247" t="s">
        <v>1311</v>
      </c>
      <c r="N247" s="16" t="s">
        <v>548</v>
      </c>
      <c r="O247" s="3">
        <v>16</v>
      </c>
    </row>
    <row r="248" spans="1:15" ht="16.5" x14ac:dyDescent="0.25">
      <c r="A248" t="s">
        <v>782</v>
      </c>
      <c r="B248" s="16" t="s">
        <v>549</v>
      </c>
      <c r="C248" s="16" t="s">
        <v>427</v>
      </c>
      <c r="D248" s="7">
        <v>0</v>
      </c>
      <c r="E248" s="7">
        <v>8.4889000000000004E-4</v>
      </c>
      <c r="F248" s="7">
        <v>2.8209205000000001E-2</v>
      </c>
      <c r="G248" s="7">
        <v>9.7458959999999997E-2</v>
      </c>
      <c r="H248" s="7">
        <v>0.1173493</v>
      </c>
      <c r="I248" s="7">
        <v>0.571442055</v>
      </c>
      <c r="J248" s="7">
        <v>0.47391070499999999</v>
      </c>
      <c r="K248" s="7">
        <v>0.50408978000000004</v>
      </c>
      <c r="L248" t="s">
        <v>1331</v>
      </c>
      <c r="M248" t="s">
        <v>1311</v>
      </c>
      <c r="N248" s="16" t="s">
        <v>548</v>
      </c>
      <c r="O248" s="3">
        <v>16</v>
      </c>
    </row>
    <row r="249" spans="1:15" ht="16.5" x14ac:dyDescent="0.25">
      <c r="A249" t="s">
        <v>782</v>
      </c>
      <c r="B249" s="16" t="s">
        <v>549</v>
      </c>
      <c r="C249" s="16" t="s">
        <v>428</v>
      </c>
      <c r="D249" s="7">
        <v>0</v>
      </c>
      <c r="E249" s="7">
        <v>8.4889000000000004E-4</v>
      </c>
      <c r="F249" s="7">
        <v>2.8209205000000001E-2</v>
      </c>
      <c r="G249" s="7">
        <v>9.7458959999999997E-2</v>
      </c>
      <c r="H249" s="7">
        <v>0.1173493</v>
      </c>
      <c r="I249" s="7">
        <v>0.571442055</v>
      </c>
      <c r="J249" s="7">
        <v>0.47391070499999999</v>
      </c>
      <c r="K249" s="7">
        <v>0.50408978000000004</v>
      </c>
      <c r="L249" t="s">
        <v>1332</v>
      </c>
      <c r="M249" t="s">
        <v>1311</v>
      </c>
      <c r="N249" s="16" t="s">
        <v>548</v>
      </c>
      <c r="O249" s="3">
        <v>16</v>
      </c>
    </row>
    <row r="250" spans="1:15" ht="16.5" x14ac:dyDescent="0.25">
      <c r="A250" t="s">
        <v>782</v>
      </c>
      <c r="B250" s="16" t="s">
        <v>176</v>
      </c>
      <c r="C250" s="16" t="s">
        <v>177</v>
      </c>
      <c r="D250" s="7">
        <v>0</v>
      </c>
      <c r="E250" s="7">
        <v>-0.159514925</v>
      </c>
      <c r="F250" s="7">
        <v>-0.33312714999999998</v>
      </c>
      <c r="G250" s="7">
        <v>-0.36364516499999999</v>
      </c>
      <c r="H250" s="7">
        <v>-0.53569337500000003</v>
      </c>
      <c r="I250" s="7">
        <v>-2.0721881600000001</v>
      </c>
      <c r="J250" s="7">
        <v>-2.134016801</v>
      </c>
      <c r="K250" s="7">
        <v>-2.2280808570000001</v>
      </c>
      <c r="L250" t="s">
        <v>1333</v>
      </c>
      <c r="M250" t="s">
        <v>1312</v>
      </c>
      <c r="N250" s="16" t="s">
        <v>176</v>
      </c>
      <c r="O250" s="3">
        <v>16</v>
      </c>
    </row>
    <row r="251" spans="1:15" ht="16.5" x14ac:dyDescent="0.25">
      <c r="A251" t="s">
        <v>782</v>
      </c>
      <c r="B251" s="16" t="s">
        <v>176</v>
      </c>
      <c r="C251" s="16" t="s">
        <v>433</v>
      </c>
      <c r="D251" s="7">
        <v>0</v>
      </c>
      <c r="E251" s="7">
        <v>-0.159514925</v>
      </c>
      <c r="F251" s="7">
        <v>-0.33312714999999998</v>
      </c>
      <c r="G251" s="7">
        <v>-0.36364516499999999</v>
      </c>
      <c r="H251" s="7">
        <v>-0.53569337500000003</v>
      </c>
      <c r="I251" s="7">
        <v>-2.0721881600000001</v>
      </c>
      <c r="J251" s="7">
        <v>-2.134016801</v>
      </c>
      <c r="K251" s="7">
        <v>-2.2280808570000001</v>
      </c>
      <c r="L251" t="s">
        <v>1334</v>
      </c>
      <c r="M251" t="s">
        <v>1312</v>
      </c>
      <c r="N251" s="16" t="s">
        <v>176</v>
      </c>
      <c r="O251" s="3">
        <v>16</v>
      </c>
    </row>
    <row r="252" spans="1:15" ht="16.5" x14ac:dyDescent="0.25">
      <c r="A252" t="s">
        <v>782</v>
      </c>
      <c r="B252" s="16" t="s">
        <v>177</v>
      </c>
      <c r="C252" s="16" t="s">
        <v>177</v>
      </c>
      <c r="D252" s="7">
        <v>0</v>
      </c>
      <c r="E252" s="7">
        <v>-7.6474849999999999E-3</v>
      </c>
      <c r="F252" s="7">
        <v>-5.4287501000000002E-2</v>
      </c>
      <c r="G252" s="7">
        <v>-0.25393146500000002</v>
      </c>
      <c r="H252" s="7">
        <v>-0.31193928799999998</v>
      </c>
      <c r="I252" s="7">
        <v>0.895066056</v>
      </c>
      <c r="J252" s="7">
        <v>0.90680083600000005</v>
      </c>
      <c r="K252" s="7">
        <v>0.94166988600000001</v>
      </c>
      <c r="L252" t="s">
        <v>841</v>
      </c>
      <c r="M252" t="s">
        <v>877</v>
      </c>
      <c r="N252" s="16" t="s">
        <v>177</v>
      </c>
      <c r="O252" s="3">
        <v>16</v>
      </c>
    </row>
    <row r="253" spans="1:15" ht="16.5" x14ac:dyDescent="0.25">
      <c r="A253" t="s">
        <v>782</v>
      </c>
      <c r="B253" s="16" t="s">
        <v>550</v>
      </c>
      <c r="C253" s="16" t="s">
        <v>427</v>
      </c>
      <c r="D253" s="7">
        <v>0</v>
      </c>
      <c r="E253" s="7">
        <v>4.9551449999999997E-2</v>
      </c>
      <c r="F253" s="7">
        <v>6.5133264999999996E-2</v>
      </c>
      <c r="G253" s="7">
        <v>9.4118599999999997E-2</v>
      </c>
      <c r="H253" s="7">
        <v>4.2744944999999999E-2</v>
      </c>
      <c r="I253" s="7">
        <v>0.29743838</v>
      </c>
      <c r="J253" s="7">
        <v>0.213395685</v>
      </c>
      <c r="K253" s="7">
        <v>0.22357585499999999</v>
      </c>
      <c r="L253" t="s">
        <v>1331</v>
      </c>
      <c r="M253" t="s">
        <v>1311</v>
      </c>
      <c r="N253" s="16" t="s">
        <v>548</v>
      </c>
      <c r="O253" s="3">
        <v>16</v>
      </c>
    </row>
    <row r="254" spans="1:15" ht="16.5" x14ac:dyDescent="0.25">
      <c r="A254" t="s">
        <v>782</v>
      </c>
      <c r="B254" s="16" t="s">
        <v>550</v>
      </c>
      <c r="C254" s="16" t="s">
        <v>428</v>
      </c>
      <c r="D254" s="7">
        <v>0</v>
      </c>
      <c r="E254" s="7">
        <v>4.9551449999999997E-2</v>
      </c>
      <c r="F254" s="7">
        <v>6.5133264999999996E-2</v>
      </c>
      <c r="G254" s="7">
        <v>9.4118599999999997E-2</v>
      </c>
      <c r="H254" s="7">
        <v>4.2744944999999999E-2</v>
      </c>
      <c r="I254" s="7">
        <v>0.29743838</v>
      </c>
      <c r="J254" s="7">
        <v>0.213395685</v>
      </c>
      <c r="K254" s="7">
        <v>0.22357585499999999</v>
      </c>
      <c r="L254" t="s">
        <v>1332</v>
      </c>
      <c r="M254" t="s">
        <v>1311</v>
      </c>
      <c r="N254" s="16" t="s">
        <v>548</v>
      </c>
      <c r="O254" s="3">
        <v>16</v>
      </c>
    </row>
    <row r="255" spans="1:15" ht="16.5" x14ac:dyDescent="0.25">
      <c r="A255" t="s">
        <v>782</v>
      </c>
      <c r="B255" s="16" t="s">
        <v>164</v>
      </c>
      <c r="C255" s="16" t="s">
        <v>164</v>
      </c>
      <c r="D255" s="7">
        <v>0</v>
      </c>
      <c r="E255" s="7">
        <v>0.11719410500000001</v>
      </c>
      <c r="F255" s="7">
        <v>0.19047265499999999</v>
      </c>
      <c r="G255" s="7">
        <v>0.35149921499999998</v>
      </c>
      <c r="H255" s="7">
        <v>0.30342359000000002</v>
      </c>
      <c r="I255" s="7">
        <v>1.5231713099999999</v>
      </c>
      <c r="J255" s="7">
        <v>1.517284745</v>
      </c>
      <c r="K255" s="7">
        <v>1.5840772350000001</v>
      </c>
      <c r="L255" t="s">
        <v>820</v>
      </c>
      <c r="M255" t="s">
        <v>820</v>
      </c>
      <c r="N255" s="16" t="s">
        <v>164</v>
      </c>
      <c r="O255" s="3">
        <v>24</v>
      </c>
    </row>
    <row r="256" spans="1:15" ht="16.5" x14ac:dyDescent="0.25">
      <c r="A256" t="s">
        <v>782</v>
      </c>
      <c r="B256" s="16" t="s">
        <v>90</v>
      </c>
      <c r="C256" s="16" t="s">
        <v>525</v>
      </c>
      <c r="D256" s="7">
        <v>0</v>
      </c>
      <c r="E256" s="7">
        <v>-6.2623849999999995E-2</v>
      </c>
      <c r="F256" s="7">
        <v>-6.2623849999999995E-2</v>
      </c>
      <c r="G256" s="7">
        <v>-6.2623849999999995E-2</v>
      </c>
      <c r="H256" s="7">
        <v>-4.150889E-2</v>
      </c>
      <c r="I256" s="7">
        <v>0.20070069700000001</v>
      </c>
      <c r="J256" s="7">
        <v>4.1280117999999998E-2</v>
      </c>
      <c r="K256" s="7">
        <v>3.3844080000000002E-3</v>
      </c>
      <c r="L256" s="7" t="s">
        <v>821</v>
      </c>
      <c r="M256" s="7" t="s">
        <v>821</v>
      </c>
      <c r="N256" s="16" t="s">
        <v>235</v>
      </c>
      <c r="O256" s="3">
        <v>17</v>
      </c>
    </row>
    <row r="257" spans="1:15" ht="16.5" x14ac:dyDescent="0.25">
      <c r="A257" t="s">
        <v>782</v>
      </c>
      <c r="B257" s="16" t="s">
        <v>91</v>
      </c>
      <c r="C257" s="16" t="s">
        <v>525</v>
      </c>
      <c r="D257" s="7">
        <v>0</v>
      </c>
      <c r="E257" s="7">
        <v>-3.4947205000000002E-2</v>
      </c>
      <c r="F257" s="7">
        <v>-7.2248848000000004E-2</v>
      </c>
      <c r="G257" s="7">
        <v>3.3122382999999998E-2</v>
      </c>
      <c r="H257" s="7">
        <v>-0.17649011100000001</v>
      </c>
      <c r="I257" s="7">
        <v>0.10363251699999999</v>
      </c>
      <c r="J257" s="7">
        <v>2.8626081000000001E-2</v>
      </c>
      <c r="K257" s="7">
        <v>-2.8398129000000001E-2</v>
      </c>
      <c r="L257" s="7" t="s">
        <v>821</v>
      </c>
      <c r="M257" s="7" t="s">
        <v>821</v>
      </c>
      <c r="N257" s="16" t="s">
        <v>235</v>
      </c>
      <c r="O257" s="3">
        <v>17</v>
      </c>
    </row>
    <row r="258" spans="1:15" ht="16.5" x14ac:dyDescent="0.25">
      <c r="A258" t="s">
        <v>782</v>
      </c>
      <c r="B258" s="16" t="s">
        <v>92</v>
      </c>
      <c r="C258" s="16" t="s">
        <v>525</v>
      </c>
      <c r="D258" s="7">
        <v>0</v>
      </c>
      <c r="E258" s="7">
        <v>6.5357287E-2</v>
      </c>
      <c r="F258" s="7">
        <v>0.21150835400000001</v>
      </c>
      <c r="G258" s="7">
        <v>0.114424236</v>
      </c>
      <c r="H258" s="7">
        <v>-0.151495296</v>
      </c>
      <c r="I258" s="7">
        <v>0.10119497</v>
      </c>
      <c r="J258" s="7">
        <v>0.38138668799999997</v>
      </c>
      <c r="K258" s="7">
        <v>9.7823502000000007E-2</v>
      </c>
      <c r="L258" s="7" t="s">
        <v>821</v>
      </c>
      <c r="M258" s="7" t="s">
        <v>821</v>
      </c>
      <c r="N258" s="16" t="s">
        <v>235</v>
      </c>
      <c r="O258" s="3">
        <v>17</v>
      </c>
    </row>
    <row r="259" spans="1:15" ht="16.5" x14ac:dyDescent="0.25">
      <c r="A259" t="s">
        <v>782</v>
      </c>
      <c r="B259" s="16" t="s">
        <v>143</v>
      </c>
      <c r="C259" s="16" t="s">
        <v>525</v>
      </c>
      <c r="D259" s="7">
        <v>0</v>
      </c>
      <c r="E259" s="7">
        <v>1.4209075E-2</v>
      </c>
      <c r="F259" s="7">
        <v>5.6110315000000001E-2</v>
      </c>
      <c r="G259" s="7">
        <v>8.9827834999999995E-2</v>
      </c>
      <c r="H259" s="7">
        <v>-3.9687100000000003E-3</v>
      </c>
      <c r="I259" s="7">
        <v>0.45947095999999998</v>
      </c>
      <c r="J259" s="7">
        <v>0.50793001500000001</v>
      </c>
      <c r="K259" s="7">
        <v>0.43417829000000002</v>
      </c>
      <c r="L259" t="s">
        <v>841</v>
      </c>
      <c r="M259" t="s">
        <v>878</v>
      </c>
      <c r="N259" s="16" t="s">
        <v>143</v>
      </c>
      <c r="O259" s="3">
        <v>16</v>
      </c>
    </row>
    <row r="260" spans="1:15" ht="16.5" x14ac:dyDescent="0.25">
      <c r="A260" t="s">
        <v>782</v>
      </c>
      <c r="B260" s="16" t="s">
        <v>144</v>
      </c>
      <c r="C260" s="16" t="s">
        <v>525</v>
      </c>
      <c r="D260" s="7">
        <v>0</v>
      </c>
      <c r="E260" s="7">
        <v>-3.4752600000000002E-4</v>
      </c>
      <c r="F260" s="7">
        <v>8.4721659999999997E-3</v>
      </c>
      <c r="G260" s="7">
        <v>0.17082333599999999</v>
      </c>
      <c r="H260" s="7">
        <v>0.10765058299999999</v>
      </c>
      <c r="I260" s="7">
        <v>1.5522433440000001</v>
      </c>
      <c r="J260" s="7">
        <v>1.5581441439999999</v>
      </c>
      <c r="K260" s="7">
        <v>1.580658439</v>
      </c>
      <c r="L260" t="s">
        <v>841</v>
      </c>
      <c r="M260" t="s">
        <v>878</v>
      </c>
      <c r="N260" s="16" t="s">
        <v>526</v>
      </c>
      <c r="O260" s="3">
        <v>16</v>
      </c>
    </row>
    <row r="261" spans="1:15" ht="16.5" x14ac:dyDescent="0.25">
      <c r="A261" t="s">
        <v>782</v>
      </c>
      <c r="B261" s="16" t="s">
        <v>145</v>
      </c>
      <c r="C261" s="16" t="s">
        <v>525</v>
      </c>
      <c r="D261" s="7">
        <v>0</v>
      </c>
      <c r="E261" s="7">
        <v>-2.2741943000000001E-2</v>
      </c>
      <c r="F261" s="7">
        <v>3.0123570999999998E-2</v>
      </c>
      <c r="G261" s="7">
        <v>0.167434629</v>
      </c>
      <c r="H261" s="7">
        <v>6.6229550999999998E-2</v>
      </c>
      <c r="I261" s="7">
        <v>1.314684236</v>
      </c>
      <c r="J261" s="7">
        <v>1.2940243410000001</v>
      </c>
      <c r="K261" s="7">
        <v>1.3768332109999999</v>
      </c>
      <c r="L261" t="s">
        <v>841</v>
      </c>
      <c r="M261" t="s">
        <v>878</v>
      </c>
      <c r="N261" s="16" t="s">
        <v>526</v>
      </c>
      <c r="O261" s="3">
        <v>16</v>
      </c>
    </row>
    <row r="262" spans="1:15" ht="16.5" x14ac:dyDescent="0.25">
      <c r="A262" t="s">
        <v>782</v>
      </c>
      <c r="B262" s="16" t="s">
        <v>146</v>
      </c>
      <c r="C262" s="16" t="s">
        <v>525</v>
      </c>
      <c r="D262" s="7">
        <v>0</v>
      </c>
      <c r="E262" s="7">
        <v>5.7752200000000002E-4</v>
      </c>
      <c r="F262" s="7">
        <v>-7.6180058999999994E-2</v>
      </c>
      <c r="G262" s="7">
        <v>-9.4178741999999996E-2</v>
      </c>
      <c r="H262" s="7">
        <v>-0.10693839300000001</v>
      </c>
      <c r="I262" s="7">
        <v>0.217529009</v>
      </c>
      <c r="J262" s="7">
        <v>8.7584435000000002E-2</v>
      </c>
      <c r="K262" s="7">
        <v>0.14936069499999999</v>
      </c>
      <c r="L262" t="s">
        <v>822</v>
      </c>
      <c r="M262" t="s">
        <v>822</v>
      </c>
      <c r="N262" s="16" t="s">
        <v>527</v>
      </c>
      <c r="O262" s="3">
        <v>144</v>
      </c>
    </row>
    <row r="263" spans="1:15" ht="16.5" x14ac:dyDescent="0.25">
      <c r="A263" t="s">
        <v>782</v>
      </c>
      <c r="B263" s="16" t="s">
        <v>147</v>
      </c>
      <c r="C263" s="16" t="s">
        <v>525</v>
      </c>
      <c r="D263" s="7">
        <v>0</v>
      </c>
      <c r="E263" s="7">
        <v>7.2857745000000002E-2</v>
      </c>
      <c r="F263" s="7">
        <v>0.109850525</v>
      </c>
      <c r="G263" s="7">
        <v>0.10883862800000001</v>
      </c>
      <c r="H263" s="7">
        <v>0.11276057</v>
      </c>
      <c r="I263" s="7">
        <v>0.73180821500000004</v>
      </c>
      <c r="J263" s="7">
        <v>0.86721421200000004</v>
      </c>
      <c r="K263" s="7">
        <v>0.99589302300000004</v>
      </c>
      <c r="L263" t="s">
        <v>822</v>
      </c>
      <c r="M263" t="s">
        <v>822</v>
      </c>
      <c r="N263" s="16" t="s">
        <v>527</v>
      </c>
      <c r="O263" s="3">
        <v>144</v>
      </c>
    </row>
    <row r="264" spans="1:15" ht="16.5" x14ac:dyDescent="0.25">
      <c r="A264" t="s">
        <v>782</v>
      </c>
      <c r="B264" s="16" t="s">
        <v>148</v>
      </c>
      <c r="C264" s="16" t="s">
        <v>525</v>
      </c>
      <c r="D264" s="7">
        <v>0</v>
      </c>
      <c r="E264" s="7">
        <v>-1.452432E-2</v>
      </c>
      <c r="F264" s="7">
        <v>-0.17638307</v>
      </c>
      <c r="G264" s="7">
        <v>-0.12460656000000001</v>
      </c>
      <c r="H264" s="7">
        <v>-0.31586765999999999</v>
      </c>
      <c r="I264" s="7">
        <v>-0.221279265</v>
      </c>
      <c r="J264" s="7">
        <v>-0.30336876000000002</v>
      </c>
      <c r="K264" s="7">
        <v>-0.234317935</v>
      </c>
      <c r="L264" t="s">
        <v>841</v>
      </c>
      <c r="M264" t="s">
        <v>878</v>
      </c>
      <c r="N264" s="16" t="s">
        <v>933</v>
      </c>
      <c r="O264" s="3">
        <v>16</v>
      </c>
    </row>
    <row r="265" spans="1:15" ht="16.5" x14ac:dyDescent="0.25">
      <c r="A265" t="s">
        <v>782</v>
      </c>
      <c r="B265" s="16" t="s">
        <v>162</v>
      </c>
      <c r="C265" s="16" t="s">
        <v>96</v>
      </c>
      <c r="D265" s="7">
        <v>0</v>
      </c>
      <c r="E265" s="7">
        <v>-0.106292229</v>
      </c>
      <c r="F265" s="7">
        <v>2.0233628E-2</v>
      </c>
      <c r="G265" s="7">
        <v>0.17746619999999999</v>
      </c>
      <c r="H265" s="7">
        <v>0.117311393</v>
      </c>
      <c r="I265" s="7">
        <v>0.43102926899999999</v>
      </c>
      <c r="J265" s="7">
        <v>0.59534284100000001</v>
      </c>
      <c r="K265" s="7">
        <v>0.536563173</v>
      </c>
      <c r="L265" t="s">
        <v>841</v>
      </c>
      <c r="M265" t="s">
        <v>879</v>
      </c>
      <c r="N265" s="16" t="s">
        <v>934</v>
      </c>
      <c r="O265" s="3">
        <v>16</v>
      </c>
    </row>
    <row r="266" spans="1:15" ht="16.5" x14ac:dyDescent="0.25">
      <c r="A266" t="s">
        <v>782</v>
      </c>
      <c r="B266" s="16" t="s">
        <v>131</v>
      </c>
      <c r="C266" s="16" t="s">
        <v>137</v>
      </c>
      <c r="D266" s="7">
        <v>0</v>
      </c>
      <c r="E266" s="7">
        <v>4.4091590999999999E-2</v>
      </c>
      <c r="F266" s="7">
        <v>0.25369361699999998</v>
      </c>
      <c r="G266" s="7">
        <v>0.62063219300000005</v>
      </c>
      <c r="H266" s="7">
        <v>0.54559415200000005</v>
      </c>
      <c r="I266" s="7">
        <v>2.3376684980000002</v>
      </c>
      <c r="J266" s="7">
        <v>2.404182402</v>
      </c>
      <c r="K266" s="7">
        <v>2.4655053069999999</v>
      </c>
      <c r="L266" t="s">
        <v>1335</v>
      </c>
      <c r="M266" t="s">
        <v>1309</v>
      </c>
      <c r="N266" s="16" t="s">
        <v>131</v>
      </c>
      <c r="O266" s="3">
        <v>16</v>
      </c>
    </row>
    <row r="267" spans="1:15" ht="16.5" x14ac:dyDescent="0.25">
      <c r="A267" t="s">
        <v>782</v>
      </c>
      <c r="B267" s="16" t="s">
        <v>131</v>
      </c>
      <c r="C267" s="16" t="s">
        <v>141</v>
      </c>
      <c r="D267" s="7">
        <v>0</v>
      </c>
      <c r="E267" s="7">
        <v>4.4091590999999999E-2</v>
      </c>
      <c r="F267" s="7">
        <v>0.25369361699999998</v>
      </c>
      <c r="G267" s="7">
        <v>0.62063219300000005</v>
      </c>
      <c r="H267" s="7">
        <v>0.54559415200000005</v>
      </c>
      <c r="I267" s="7">
        <v>2.3376684980000002</v>
      </c>
      <c r="J267" s="7">
        <v>2.404182402</v>
      </c>
      <c r="K267" s="7">
        <v>2.4655053069999999</v>
      </c>
      <c r="L267" t="s">
        <v>1336</v>
      </c>
      <c r="M267" t="s">
        <v>1309</v>
      </c>
      <c r="N267" s="16" t="s">
        <v>131</v>
      </c>
      <c r="O267" s="3">
        <v>16</v>
      </c>
    </row>
    <row r="268" spans="1:15" ht="16.5" x14ac:dyDescent="0.25">
      <c r="A268" t="s">
        <v>782</v>
      </c>
      <c r="B268" s="4" t="s">
        <v>163</v>
      </c>
      <c r="C268" s="16" t="s">
        <v>96</v>
      </c>
      <c r="D268" s="7">
        <v>0</v>
      </c>
      <c r="E268" s="7">
        <v>1.8556808000000001E-2</v>
      </c>
      <c r="F268" s="7">
        <v>0.18651271899999999</v>
      </c>
      <c r="G268" s="7">
        <v>0.28730340900000001</v>
      </c>
      <c r="H268" s="7">
        <v>0.11567970700000001</v>
      </c>
      <c r="I268" s="7">
        <v>0.56532395300000005</v>
      </c>
      <c r="J268" s="7">
        <v>0.72471985000000005</v>
      </c>
      <c r="K268" s="7">
        <v>0.64060846800000004</v>
      </c>
      <c r="L268" t="s">
        <v>841</v>
      </c>
      <c r="M268" t="s">
        <v>879</v>
      </c>
      <c r="N268" s="16" t="s">
        <v>935</v>
      </c>
      <c r="O268" s="3">
        <v>16</v>
      </c>
    </row>
    <row r="269" spans="1:15" ht="16.5" x14ac:dyDescent="0.25">
      <c r="A269" t="s">
        <v>782</v>
      </c>
      <c r="B269" s="16" t="s">
        <v>156</v>
      </c>
      <c r="C269" s="16" t="s">
        <v>157</v>
      </c>
      <c r="D269" s="7">
        <v>0</v>
      </c>
      <c r="E269" s="7">
        <v>-5.7030795000000002E-2</v>
      </c>
      <c r="F269" s="7">
        <v>0.441291555</v>
      </c>
      <c r="G269" s="7">
        <v>0.73111503</v>
      </c>
      <c r="H269" s="7">
        <v>0.74668533999999998</v>
      </c>
      <c r="I269" s="7">
        <v>0.99326135000000004</v>
      </c>
      <c r="J269" s="7">
        <v>1.029721205</v>
      </c>
      <c r="K269" s="7">
        <v>0.93905376500000004</v>
      </c>
      <c r="L269" t="s">
        <v>1337</v>
      </c>
      <c r="M269" t="s">
        <v>1310</v>
      </c>
      <c r="N269" s="16" t="s">
        <v>156</v>
      </c>
      <c r="O269" s="3">
        <v>144</v>
      </c>
    </row>
    <row r="270" spans="1:15" ht="16.5" x14ac:dyDescent="0.25">
      <c r="A270" t="s">
        <v>782</v>
      </c>
      <c r="B270" s="16" t="s">
        <v>156</v>
      </c>
      <c r="C270" s="16" t="s">
        <v>41</v>
      </c>
      <c r="D270" s="7">
        <v>0</v>
      </c>
      <c r="E270" s="7">
        <v>-5.7030795000000002E-2</v>
      </c>
      <c r="F270" s="7">
        <v>0.441291555</v>
      </c>
      <c r="G270" s="7">
        <v>0.73111503</v>
      </c>
      <c r="H270" s="7">
        <v>0.74668533999999998</v>
      </c>
      <c r="I270" s="7">
        <v>0.99326135000000004</v>
      </c>
      <c r="J270" s="7">
        <v>1.029721205</v>
      </c>
      <c r="K270" s="7">
        <v>0.93905376500000004</v>
      </c>
      <c r="L270" t="s">
        <v>1338</v>
      </c>
      <c r="M270" t="s">
        <v>1310</v>
      </c>
      <c r="N270" s="16" t="s">
        <v>156</v>
      </c>
      <c r="O270" s="3">
        <v>144</v>
      </c>
    </row>
    <row r="271" spans="1:15" ht="16.5" x14ac:dyDescent="0.25">
      <c r="A271" t="s">
        <v>782</v>
      </c>
      <c r="B271" s="16" t="s">
        <v>6</v>
      </c>
      <c r="C271" s="16" t="s">
        <v>12</v>
      </c>
      <c r="D271" s="7">
        <v>0</v>
      </c>
      <c r="E271" s="7">
        <v>-3.8228104999999998E-2</v>
      </c>
      <c r="F271" s="7">
        <v>4.9575307999999998E-2</v>
      </c>
      <c r="G271" s="7">
        <v>0.10765092900000001</v>
      </c>
      <c r="H271" s="7">
        <v>1.5098314999999999E-2</v>
      </c>
      <c r="I271" s="7">
        <v>0.24231380899999999</v>
      </c>
      <c r="J271" s="7">
        <v>0.37506346699999998</v>
      </c>
      <c r="K271" s="7">
        <v>0.27487525400000001</v>
      </c>
      <c r="L271" t="s">
        <v>823</v>
      </c>
      <c r="M271" t="s">
        <v>823</v>
      </c>
      <c r="N271" s="16" t="s">
        <v>201</v>
      </c>
      <c r="O271" s="3">
        <v>17</v>
      </c>
    </row>
    <row r="272" spans="1:15" ht="16.5" x14ac:dyDescent="0.25">
      <c r="A272" t="s">
        <v>782</v>
      </c>
      <c r="B272" s="16" t="s">
        <v>7</v>
      </c>
      <c r="C272" s="16" t="s">
        <v>12</v>
      </c>
      <c r="D272" s="7">
        <v>0</v>
      </c>
      <c r="E272" s="7">
        <v>4.4696680000000004E-3</v>
      </c>
      <c r="F272" s="7">
        <v>0.13982191199999999</v>
      </c>
      <c r="G272" s="7">
        <v>0.220328092</v>
      </c>
      <c r="H272" s="7">
        <v>9.3614220999999997E-2</v>
      </c>
      <c r="I272" s="7">
        <v>0.26134285800000001</v>
      </c>
      <c r="J272" s="7">
        <v>0.28864758299999999</v>
      </c>
      <c r="K272" s="7">
        <v>0.207503879</v>
      </c>
      <c r="L272" t="s">
        <v>823</v>
      </c>
      <c r="M272" t="s">
        <v>823</v>
      </c>
      <c r="N272" s="16" t="s">
        <v>201</v>
      </c>
      <c r="O272" s="3">
        <v>17</v>
      </c>
    </row>
    <row r="273" spans="1:15" ht="16.5" x14ac:dyDescent="0.25">
      <c r="A273" t="s">
        <v>782</v>
      </c>
      <c r="B273" s="16" t="s">
        <v>545</v>
      </c>
      <c r="C273" s="16" t="s">
        <v>157</v>
      </c>
      <c r="D273" s="7">
        <v>0</v>
      </c>
      <c r="E273" s="7">
        <v>-4.11116E-3</v>
      </c>
      <c r="F273" s="7">
        <v>-1.330049E-2</v>
      </c>
      <c r="G273" s="7">
        <v>8.8696479999999994E-2</v>
      </c>
      <c r="H273" s="7">
        <v>6.315635E-3</v>
      </c>
      <c r="I273" s="7">
        <v>4.0211295000000001E-2</v>
      </c>
      <c r="J273" s="7">
        <v>-1.8861715000000001E-2</v>
      </c>
      <c r="K273" s="7">
        <v>2.5405455E-2</v>
      </c>
      <c r="L273" t="s">
        <v>848</v>
      </c>
      <c r="M273" t="s">
        <v>848</v>
      </c>
      <c r="N273" s="16" t="s">
        <v>936</v>
      </c>
      <c r="O273" s="3">
        <v>144</v>
      </c>
    </row>
    <row r="274" spans="1:15" ht="16.5" x14ac:dyDescent="0.25">
      <c r="A274" t="s">
        <v>782</v>
      </c>
      <c r="B274" s="16" t="s">
        <v>178</v>
      </c>
      <c r="C274" s="16" t="s">
        <v>185</v>
      </c>
      <c r="D274" s="7">
        <v>0</v>
      </c>
      <c r="E274" s="7">
        <v>0.105702544</v>
      </c>
      <c r="F274" s="7">
        <v>0.21792214400000001</v>
      </c>
      <c r="G274" s="7">
        <v>0.40141447499999999</v>
      </c>
      <c r="H274" s="7">
        <v>0.34074259600000001</v>
      </c>
      <c r="I274" s="7">
        <v>1.4039667259999999</v>
      </c>
      <c r="J274" s="7">
        <v>1.4590650409999999</v>
      </c>
      <c r="K274" s="7">
        <v>1.529013019</v>
      </c>
      <c r="L274" t="s">
        <v>841</v>
      </c>
      <c r="M274" t="s">
        <v>882</v>
      </c>
      <c r="N274" s="16" t="s">
        <v>540</v>
      </c>
      <c r="O274" s="3">
        <v>16</v>
      </c>
    </row>
    <row r="275" spans="1:15" ht="16.5" x14ac:dyDescent="0.25">
      <c r="A275" t="s">
        <v>782</v>
      </c>
      <c r="B275" s="16" t="s">
        <v>179</v>
      </c>
      <c r="C275" s="16" t="s">
        <v>185</v>
      </c>
      <c r="D275" s="7">
        <v>0</v>
      </c>
      <c r="E275" s="7">
        <v>3.4757339999999998E-2</v>
      </c>
      <c r="F275" s="7">
        <v>0.17396608999999999</v>
      </c>
      <c r="G275" s="7">
        <v>0.416266213</v>
      </c>
      <c r="H275" s="7">
        <v>0.32547605200000002</v>
      </c>
      <c r="I275" s="7">
        <v>1.665772499</v>
      </c>
      <c r="J275" s="7">
        <v>1.4509062939999999</v>
      </c>
      <c r="K275" s="7">
        <v>1.5227016739999999</v>
      </c>
      <c r="L275" t="s">
        <v>841</v>
      </c>
      <c r="M275" t="s">
        <v>882</v>
      </c>
      <c r="N275" s="16" t="s">
        <v>540</v>
      </c>
      <c r="O275" s="3">
        <v>16</v>
      </c>
    </row>
    <row r="276" spans="1:15" ht="16.5" x14ac:dyDescent="0.25">
      <c r="A276" t="s">
        <v>782</v>
      </c>
      <c r="B276" s="16" t="s">
        <v>180</v>
      </c>
      <c r="C276" s="16" t="s">
        <v>185</v>
      </c>
      <c r="D276" s="7">
        <v>0</v>
      </c>
      <c r="E276" s="7">
        <v>-2.1336205E-2</v>
      </c>
      <c r="F276" s="7">
        <v>5.9253381000000001E-2</v>
      </c>
      <c r="G276" s="7">
        <v>0.246306993</v>
      </c>
      <c r="H276" s="7">
        <v>0.179155541</v>
      </c>
      <c r="I276" s="7">
        <v>1.1597157</v>
      </c>
      <c r="J276" s="7">
        <v>1.061376264</v>
      </c>
      <c r="K276" s="7">
        <v>1.043775388</v>
      </c>
      <c r="L276" t="s">
        <v>841</v>
      </c>
      <c r="M276" t="s">
        <v>882</v>
      </c>
      <c r="N276" s="16" t="s">
        <v>540</v>
      </c>
      <c r="O276" s="3">
        <v>16</v>
      </c>
    </row>
    <row r="277" spans="1:15" ht="16.5" x14ac:dyDescent="0.25">
      <c r="A277" t="s">
        <v>782</v>
      </c>
      <c r="B277" s="16" t="s">
        <v>181</v>
      </c>
      <c r="C277" s="16" t="s">
        <v>185</v>
      </c>
      <c r="D277" s="7">
        <v>0</v>
      </c>
      <c r="E277" s="7">
        <v>8.3703004999999997E-2</v>
      </c>
      <c r="F277" s="7">
        <v>0.169709258</v>
      </c>
      <c r="G277" s="7">
        <v>0.27982352900000002</v>
      </c>
      <c r="H277" s="7">
        <v>9.8304094999999994E-2</v>
      </c>
      <c r="I277" s="7">
        <v>1.0868039270000001</v>
      </c>
      <c r="J277" s="7">
        <v>1.1826053409999999</v>
      </c>
      <c r="K277" s="7">
        <v>1.0304479310000001</v>
      </c>
      <c r="L277" t="s">
        <v>841</v>
      </c>
      <c r="M277" t="s">
        <v>882</v>
      </c>
      <c r="N277" s="16" t="s">
        <v>540</v>
      </c>
      <c r="O277" s="3">
        <v>16</v>
      </c>
    </row>
    <row r="278" spans="1:15" ht="16.5" x14ac:dyDescent="0.25">
      <c r="A278" t="s">
        <v>782</v>
      </c>
      <c r="B278" s="16" t="s">
        <v>182</v>
      </c>
      <c r="C278" s="16" t="s">
        <v>185</v>
      </c>
      <c r="D278" s="7">
        <v>0</v>
      </c>
      <c r="E278" s="7">
        <v>-4.6178690000000001E-3</v>
      </c>
      <c r="F278" s="7">
        <v>4.9724319999999997E-3</v>
      </c>
      <c r="G278" s="7">
        <v>0.11803090199999999</v>
      </c>
      <c r="H278" s="7">
        <v>7.7758854000000002E-2</v>
      </c>
      <c r="I278" s="7">
        <v>1.251908676</v>
      </c>
      <c r="J278" s="7">
        <v>1.2488937410000001</v>
      </c>
      <c r="K278" s="7">
        <v>1.2183374810000001</v>
      </c>
      <c r="L278" t="s">
        <v>841</v>
      </c>
      <c r="M278" t="s">
        <v>882</v>
      </c>
      <c r="N278" s="16" t="s">
        <v>540</v>
      </c>
      <c r="O278" s="3">
        <v>16</v>
      </c>
    </row>
    <row r="279" spans="1:15" ht="16.5" x14ac:dyDescent="0.25">
      <c r="A279" t="s">
        <v>782</v>
      </c>
      <c r="B279" s="16" t="s">
        <v>183</v>
      </c>
      <c r="C279" s="16" t="s">
        <v>185</v>
      </c>
      <c r="D279" s="7">
        <v>0</v>
      </c>
      <c r="E279" s="7">
        <v>1.4410320000000001E-3</v>
      </c>
      <c r="F279" s="7">
        <v>-2.2188063000000001E-2</v>
      </c>
      <c r="G279" s="7">
        <v>2.5569254E-2</v>
      </c>
      <c r="H279" s="7">
        <v>-3.7006381999999997E-2</v>
      </c>
      <c r="I279" s="7">
        <v>1.033997847</v>
      </c>
      <c r="J279" s="7">
        <v>1.1118782920000001</v>
      </c>
      <c r="K279" s="7">
        <v>1.0212036069999999</v>
      </c>
      <c r="L279" t="s">
        <v>841</v>
      </c>
      <c r="M279" t="s">
        <v>882</v>
      </c>
      <c r="N279" s="16" t="s">
        <v>540</v>
      </c>
      <c r="O279" s="3">
        <v>16</v>
      </c>
    </row>
    <row r="280" spans="1:15" ht="16.5" x14ac:dyDescent="0.25">
      <c r="A280" t="s">
        <v>782</v>
      </c>
      <c r="B280" s="16" t="s">
        <v>184</v>
      </c>
      <c r="C280" s="16" t="s">
        <v>185</v>
      </c>
      <c r="D280" s="7">
        <v>0</v>
      </c>
      <c r="E280" s="7">
        <v>-1.9548980000000001E-3</v>
      </c>
      <c r="F280" s="7">
        <v>0.17382048899999999</v>
      </c>
      <c r="G280" s="7">
        <v>0.33505900799999999</v>
      </c>
      <c r="H280" s="7">
        <v>0.33891579900000002</v>
      </c>
      <c r="I280" s="7">
        <v>1.5733276780000001</v>
      </c>
      <c r="J280" s="7">
        <v>1.595646543</v>
      </c>
      <c r="K280" s="7">
        <v>1.603040383</v>
      </c>
      <c r="L280" t="s">
        <v>841</v>
      </c>
      <c r="M280" t="s">
        <v>882</v>
      </c>
      <c r="N280" s="16" t="s">
        <v>541</v>
      </c>
      <c r="O280" s="3">
        <v>16</v>
      </c>
    </row>
    <row r="281" spans="1:15" ht="16.5" x14ac:dyDescent="0.25">
      <c r="A281" t="s">
        <v>782</v>
      </c>
      <c r="B281" s="16" t="s">
        <v>185</v>
      </c>
      <c r="C281" s="16" t="s">
        <v>185</v>
      </c>
      <c r="D281" s="7">
        <v>0</v>
      </c>
      <c r="E281" s="7">
        <v>-5.9531446000000002E-2</v>
      </c>
      <c r="F281" s="7">
        <v>-3.0740415E-2</v>
      </c>
      <c r="G281" s="7">
        <v>0.275004321</v>
      </c>
      <c r="H281" s="7">
        <v>0.28704186599999998</v>
      </c>
      <c r="I281" s="7">
        <v>1.320229031</v>
      </c>
      <c r="J281" s="7">
        <v>1.1746701310000001</v>
      </c>
      <c r="K281" s="7">
        <v>1.304244731</v>
      </c>
      <c r="L281" t="s">
        <v>841</v>
      </c>
      <c r="M281" t="s">
        <v>882</v>
      </c>
      <c r="N281" s="16" t="s">
        <v>542</v>
      </c>
      <c r="O281" s="3">
        <v>16</v>
      </c>
    </row>
    <row r="282" spans="1:15" ht="16.5" x14ac:dyDescent="0.25">
      <c r="A282" t="s">
        <v>782</v>
      </c>
      <c r="B282" s="16" t="s">
        <v>588</v>
      </c>
      <c r="C282" s="16" t="s">
        <v>588</v>
      </c>
      <c r="D282" s="7">
        <v>0</v>
      </c>
      <c r="E282" s="7">
        <v>1.1649962E-2</v>
      </c>
      <c r="F282" s="7">
        <v>0.14707021200000001</v>
      </c>
      <c r="G282" s="7">
        <v>0.33516930700000003</v>
      </c>
      <c r="H282" s="7">
        <v>0.29289273199999999</v>
      </c>
      <c r="I282" s="7">
        <v>0.87497090700000002</v>
      </c>
      <c r="J282" s="7">
        <v>0.97839935200000006</v>
      </c>
      <c r="K282" s="7">
        <v>0.96657143199999995</v>
      </c>
      <c r="L282" t="s">
        <v>841</v>
      </c>
      <c r="M282" t="s">
        <v>883</v>
      </c>
      <c r="N282" s="16" t="s">
        <v>588</v>
      </c>
      <c r="O282" s="3">
        <v>16</v>
      </c>
    </row>
    <row r="283" spans="1:15" ht="16.5" x14ac:dyDescent="0.25">
      <c r="A283" t="s">
        <v>782</v>
      </c>
      <c r="B283" s="16" t="s">
        <v>586</v>
      </c>
      <c r="C283" s="16" t="s">
        <v>588</v>
      </c>
      <c r="D283" s="7">
        <v>0</v>
      </c>
      <c r="E283" s="7">
        <v>8.2855930000000008E-3</v>
      </c>
      <c r="F283" s="7">
        <v>0.19612067999999999</v>
      </c>
      <c r="G283" s="7">
        <v>0.35436149900000002</v>
      </c>
      <c r="H283" s="7">
        <v>0.36453322900000001</v>
      </c>
      <c r="I283" s="7">
        <v>1.1889738000000001</v>
      </c>
      <c r="J283" s="7">
        <v>1.19273217</v>
      </c>
      <c r="K283" s="7">
        <v>1.340057746</v>
      </c>
      <c r="L283" t="s">
        <v>841</v>
      </c>
      <c r="M283" t="s">
        <v>883</v>
      </c>
      <c r="N283" s="16" t="s">
        <v>587</v>
      </c>
      <c r="O283" s="3">
        <v>16</v>
      </c>
    </row>
    <row r="284" spans="1:15" ht="16.5" x14ac:dyDescent="0.25">
      <c r="A284" t="s">
        <v>782</v>
      </c>
      <c r="B284" s="16" t="s">
        <v>589</v>
      </c>
      <c r="C284" s="16" t="s">
        <v>588</v>
      </c>
      <c r="D284" s="7">
        <v>0</v>
      </c>
      <c r="E284" s="7">
        <v>4.7706099999999998E-3</v>
      </c>
      <c r="F284" s="7">
        <v>0.15768576500000001</v>
      </c>
      <c r="G284" s="7">
        <v>0.22274191500000001</v>
      </c>
      <c r="H284" s="7">
        <v>0.14897017500000001</v>
      </c>
      <c r="I284" s="7">
        <v>0.29046282000000001</v>
      </c>
      <c r="J284" s="7">
        <v>0.32889719499999998</v>
      </c>
      <c r="K284" s="7">
        <v>0.202175675</v>
      </c>
      <c r="L284" t="s">
        <v>841</v>
      </c>
      <c r="M284" t="s">
        <v>883</v>
      </c>
      <c r="N284" s="16" t="s">
        <v>587</v>
      </c>
      <c r="O284" s="3">
        <v>16</v>
      </c>
    </row>
    <row r="285" spans="1:15" ht="16.5" x14ac:dyDescent="0.25">
      <c r="A285" t="s">
        <v>782</v>
      </c>
      <c r="B285" s="16" t="s">
        <v>561</v>
      </c>
      <c r="C285" s="16" t="s">
        <v>433</v>
      </c>
      <c r="D285" s="7">
        <v>0</v>
      </c>
      <c r="E285" s="7">
        <v>-5.3659104999999999E-2</v>
      </c>
      <c r="F285" s="7">
        <v>0.696559865</v>
      </c>
      <c r="G285" s="7">
        <v>1.2669456349999999</v>
      </c>
      <c r="H285" s="7">
        <v>1.3012625250000001</v>
      </c>
      <c r="I285" s="7">
        <v>2.4604042050000001</v>
      </c>
      <c r="J285" s="7">
        <v>2.4566308299999999</v>
      </c>
      <c r="K285" s="7">
        <v>2.4846278050000001</v>
      </c>
      <c r="M285" t="s">
        <v>853</v>
      </c>
      <c r="N285" s="16" t="s">
        <v>562</v>
      </c>
      <c r="O285" s="3">
        <v>16</v>
      </c>
    </row>
    <row r="286" spans="1:15" ht="16.5" x14ac:dyDescent="0.25">
      <c r="A286" t="s">
        <v>782</v>
      </c>
      <c r="B286" s="16" t="s">
        <v>563</v>
      </c>
      <c r="C286" s="16" t="s">
        <v>433</v>
      </c>
      <c r="D286" s="7">
        <v>0</v>
      </c>
      <c r="E286" s="7">
        <v>1.512606E-2</v>
      </c>
      <c r="F286" s="7">
        <v>0.61324131999999998</v>
      </c>
      <c r="G286" s="7">
        <v>1.092150945</v>
      </c>
      <c r="H286" s="7">
        <v>1.1836000849999999</v>
      </c>
      <c r="I286" s="7">
        <v>2.2824778650000002</v>
      </c>
      <c r="J286" s="7">
        <v>2.3003430900000001</v>
      </c>
      <c r="K286" s="7">
        <v>2.3966354449999998</v>
      </c>
      <c r="M286" t="s">
        <v>853</v>
      </c>
      <c r="N286" s="16" t="s">
        <v>562</v>
      </c>
      <c r="O286" s="3">
        <v>16</v>
      </c>
    </row>
    <row r="287" spans="1:15" ht="16.5" x14ac:dyDescent="0.25">
      <c r="A287" t="s">
        <v>782</v>
      </c>
      <c r="B287" s="16" t="s">
        <v>564</v>
      </c>
      <c r="C287" s="16" t="s">
        <v>433</v>
      </c>
      <c r="D287" s="7">
        <v>0</v>
      </c>
      <c r="E287" s="7">
        <v>2.4008499999999999E-3</v>
      </c>
      <c r="F287" s="7">
        <v>0.54193013999999995</v>
      </c>
      <c r="G287" s="7">
        <v>1.0888922350000001</v>
      </c>
      <c r="H287" s="7">
        <v>1.2197137199999999</v>
      </c>
      <c r="I287" s="7">
        <v>2.4052185449999999</v>
      </c>
      <c r="J287" s="7">
        <v>2.3966535200000001</v>
      </c>
      <c r="K287" s="7">
        <v>2.512337155</v>
      </c>
      <c r="M287" t="s">
        <v>853</v>
      </c>
      <c r="N287" s="16" t="s">
        <v>562</v>
      </c>
      <c r="O287" s="3">
        <v>16</v>
      </c>
    </row>
    <row r="288" spans="1:15" ht="16.5" x14ac:dyDescent="0.25">
      <c r="A288" t="s">
        <v>782</v>
      </c>
      <c r="B288" s="16" t="s">
        <v>86</v>
      </c>
      <c r="C288" s="16" t="s">
        <v>88</v>
      </c>
      <c r="D288" s="7">
        <v>0</v>
      </c>
      <c r="E288" s="7">
        <v>2.6924499999999999E-4</v>
      </c>
      <c r="F288" s="7">
        <v>-6.8760349999999998E-2</v>
      </c>
      <c r="G288" s="7">
        <v>-8.0839195000000003E-2</v>
      </c>
      <c r="H288" s="7">
        <v>-8.6342160000000001E-2</v>
      </c>
      <c r="I288" s="7">
        <v>-0.31056138999999999</v>
      </c>
      <c r="J288" s="7">
        <v>-0.433221525</v>
      </c>
      <c r="K288" s="7">
        <v>-0.44660092499999998</v>
      </c>
      <c r="L288" t="s">
        <v>824</v>
      </c>
      <c r="M288" t="s">
        <v>824</v>
      </c>
      <c r="N288" s="16" t="s">
        <v>234</v>
      </c>
      <c r="O288" s="3">
        <v>145</v>
      </c>
    </row>
    <row r="289" spans="1:15" ht="16.5" x14ac:dyDescent="0.25">
      <c r="A289" t="s">
        <v>782</v>
      </c>
      <c r="B289" s="16" t="s">
        <v>87</v>
      </c>
      <c r="C289" s="16" t="s">
        <v>88</v>
      </c>
      <c r="D289" s="7">
        <v>0</v>
      </c>
      <c r="E289" s="7">
        <v>-7.9973125000000006E-2</v>
      </c>
      <c r="F289" s="7">
        <v>-8.7647049999999994E-3</v>
      </c>
      <c r="G289" s="7">
        <v>-0.18381051500000001</v>
      </c>
      <c r="H289" s="7">
        <v>-0.17239102000000001</v>
      </c>
      <c r="I289" s="7">
        <v>-0.52069350000000003</v>
      </c>
      <c r="J289" s="7">
        <v>-0.401574875</v>
      </c>
      <c r="K289" s="7">
        <v>-0.57021094999999999</v>
      </c>
      <c r="L289" t="s">
        <v>824</v>
      </c>
      <c r="M289" t="s">
        <v>824</v>
      </c>
      <c r="N289" s="16" t="s">
        <v>234</v>
      </c>
      <c r="O289" s="3">
        <v>145</v>
      </c>
    </row>
    <row r="290" spans="1:15" ht="16.5" x14ac:dyDescent="0.25">
      <c r="A290" t="s">
        <v>782</v>
      </c>
      <c r="B290" s="16" t="s">
        <v>88</v>
      </c>
      <c r="C290" s="16" t="s">
        <v>88</v>
      </c>
      <c r="D290" s="7">
        <v>0</v>
      </c>
      <c r="E290" s="7">
        <v>5.0120989999999997E-2</v>
      </c>
      <c r="F290" s="7">
        <v>-2.2054299999999999E-2</v>
      </c>
      <c r="G290" s="7">
        <v>-7.5331405000000004E-2</v>
      </c>
      <c r="H290" s="7">
        <v>-9.4174784999999997E-2</v>
      </c>
      <c r="I290" s="7">
        <v>-0.28777044000000002</v>
      </c>
      <c r="J290" s="7">
        <v>-0.397224205</v>
      </c>
      <c r="K290" s="7">
        <v>-0.45324639999999999</v>
      </c>
      <c r="L290" t="s">
        <v>824</v>
      </c>
      <c r="M290" t="s">
        <v>824</v>
      </c>
      <c r="N290" s="16" t="s">
        <v>234</v>
      </c>
      <c r="O290" s="3">
        <v>145</v>
      </c>
    </row>
    <row r="291" spans="1:15" ht="16.5" x14ac:dyDescent="0.25">
      <c r="A291" t="s">
        <v>782</v>
      </c>
      <c r="B291" s="16" t="s">
        <v>187</v>
      </c>
      <c r="C291" s="16" t="s">
        <v>187</v>
      </c>
      <c r="D291" s="7">
        <v>0</v>
      </c>
      <c r="E291" s="7">
        <v>-9.6476099999999992E-3</v>
      </c>
      <c r="F291" s="7">
        <v>-8.655902E-2</v>
      </c>
      <c r="G291" s="7">
        <v>-2.3144999999999999E-5</v>
      </c>
      <c r="H291" s="7">
        <v>5.0520900000000004E-3</v>
      </c>
      <c r="I291" s="7">
        <v>7.8911330000000002E-2</v>
      </c>
      <c r="J291" s="7">
        <v>-7.269333E-2</v>
      </c>
      <c r="K291" s="7">
        <v>-2.3268450000000001E-3</v>
      </c>
      <c r="L291" t="s">
        <v>825</v>
      </c>
      <c r="M291" t="s">
        <v>825</v>
      </c>
      <c r="N291" s="16" t="s">
        <v>937</v>
      </c>
      <c r="O291" s="3">
        <v>144</v>
      </c>
    </row>
    <row r="292" spans="1:15" ht="16.5" x14ac:dyDescent="0.25">
      <c r="A292" t="s">
        <v>782</v>
      </c>
      <c r="B292" s="16" t="s">
        <v>188</v>
      </c>
      <c r="C292" s="16" t="s">
        <v>187</v>
      </c>
      <c r="D292" s="7">
        <v>0</v>
      </c>
      <c r="E292" s="7">
        <v>-5.1241374999999999E-2</v>
      </c>
      <c r="F292" s="7">
        <v>-3.9110499999999999E-2</v>
      </c>
      <c r="G292" s="7">
        <v>3.6125909999999997E-2</v>
      </c>
      <c r="H292" s="7">
        <v>5.0971000000000002E-3</v>
      </c>
      <c r="I292" s="7">
        <v>-7.0430674999999998E-2</v>
      </c>
      <c r="J292" s="7">
        <v>-0.14167104999999999</v>
      </c>
      <c r="K292" s="7">
        <v>4.4088249999999999E-3</v>
      </c>
      <c r="L292" t="s">
        <v>825</v>
      </c>
      <c r="M292" t="s">
        <v>825</v>
      </c>
      <c r="N292" s="16" t="s">
        <v>937</v>
      </c>
      <c r="O292" s="3">
        <v>144</v>
      </c>
    </row>
    <row r="293" spans="1:15" ht="16.5" x14ac:dyDescent="0.25">
      <c r="A293" t="s">
        <v>782</v>
      </c>
      <c r="B293" s="16" t="s">
        <v>158</v>
      </c>
      <c r="C293" s="16" t="s">
        <v>175</v>
      </c>
      <c r="D293" s="7">
        <v>0</v>
      </c>
      <c r="E293" s="7">
        <v>2.6437275E-2</v>
      </c>
      <c r="F293" s="7">
        <v>4.7014489999999999E-2</v>
      </c>
      <c r="G293" s="7">
        <v>0.16148551999999999</v>
      </c>
      <c r="H293" s="7">
        <v>0.13411033</v>
      </c>
      <c r="I293" s="7">
        <v>0.14331706499999999</v>
      </c>
      <c r="J293" s="7">
        <v>0.185929125</v>
      </c>
      <c r="K293" s="7">
        <v>0.217665105</v>
      </c>
      <c r="L293" t="s">
        <v>1339</v>
      </c>
      <c r="M293" t="s">
        <v>1307</v>
      </c>
      <c r="N293" s="16" t="s">
        <v>158</v>
      </c>
      <c r="O293" s="3">
        <v>144</v>
      </c>
    </row>
    <row r="294" spans="1:15" ht="16.5" x14ac:dyDescent="0.25">
      <c r="A294" t="s">
        <v>782</v>
      </c>
      <c r="B294" s="16" t="s">
        <v>158</v>
      </c>
      <c r="C294" s="16" t="s">
        <v>174</v>
      </c>
      <c r="D294" s="7">
        <v>0</v>
      </c>
      <c r="E294" s="7">
        <v>2.6437275E-2</v>
      </c>
      <c r="F294" s="7">
        <v>4.7014489999999999E-2</v>
      </c>
      <c r="G294" s="7">
        <v>0.16148551999999999</v>
      </c>
      <c r="H294" s="7">
        <v>0.13411033</v>
      </c>
      <c r="I294" s="7">
        <v>0.14331706499999999</v>
      </c>
      <c r="J294" s="7">
        <v>0.185929125</v>
      </c>
      <c r="K294" s="7">
        <v>0.217665105</v>
      </c>
      <c r="L294" t="s">
        <v>1340</v>
      </c>
      <c r="M294" t="s">
        <v>1307</v>
      </c>
      <c r="N294" s="16" t="s">
        <v>158</v>
      </c>
      <c r="O294" s="3">
        <v>16</v>
      </c>
    </row>
    <row r="295" spans="1:15" ht="16.5" x14ac:dyDescent="0.25">
      <c r="A295" t="s">
        <v>782</v>
      </c>
      <c r="B295" s="16" t="s">
        <v>159</v>
      </c>
      <c r="C295" s="16" t="s">
        <v>175</v>
      </c>
      <c r="D295" s="7">
        <v>0</v>
      </c>
      <c r="E295" s="7">
        <v>0.46862455600000003</v>
      </c>
      <c r="F295" s="7">
        <v>2.1159400480000001</v>
      </c>
      <c r="G295" s="7">
        <v>3.0279868520000002</v>
      </c>
      <c r="H295" s="7">
        <v>3.203811097</v>
      </c>
      <c r="I295" s="7">
        <v>4.5628418120000003</v>
      </c>
      <c r="J295" s="7">
        <v>4.582221927</v>
      </c>
      <c r="K295" s="7">
        <v>4.6007177769999998</v>
      </c>
      <c r="L295" t="s">
        <v>1366</v>
      </c>
      <c r="M295" t="s">
        <v>1365</v>
      </c>
      <c r="N295" s="16" t="s">
        <v>925</v>
      </c>
      <c r="O295" s="3">
        <v>16</v>
      </c>
    </row>
    <row r="296" spans="1:15" ht="16.5" x14ac:dyDescent="0.25">
      <c r="A296" t="s">
        <v>782</v>
      </c>
      <c r="B296" s="16" t="s">
        <v>159</v>
      </c>
      <c r="C296" s="16" t="s">
        <v>174</v>
      </c>
      <c r="D296" s="7">
        <v>0</v>
      </c>
      <c r="E296" s="7">
        <v>0.46862455600000003</v>
      </c>
      <c r="F296" s="7">
        <v>2.1159400480000001</v>
      </c>
      <c r="G296" s="7">
        <v>3.0279868520000002</v>
      </c>
      <c r="H296" s="7">
        <v>3.203811097</v>
      </c>
      <c r="I296" s="7">
        <v>4.5628418120000003</v>
      </c>
      <c r="J296" s="7">
        <v>4.582221927</v>
      </c>
      <c r="K296" s="7">
        <v>4.6007177769999998</v>
      </c>
      <c r="L296" t="s">
        <v>1367</v>
      </c>
      <c r="M296" t="s">
        <v>1365</v>
      </c>
      <c r="N296" s="16" t="s">
        <v>925</v>
      </c>
      <c r="O296" s="3">
        <v>16</v>
      </c>
    </row>
    <row r="297" spans="1:15" ht="16.5" x14ac:dyDescent="0.25">
      <c r="A297" t="s">
        <v>782</v>
      </c>
      <c r="B297" s="16" t="s">
        <v>159</v>
      </c>
      <c r="C297" s="16" t="s">
        <v>177</v>
      </c>
      <c r="D297" s="7">
        <v>0</v>
      </c>
      <c r="E297" s="7">
        <v>0.46862455600000003</v>
      </c>
      <c r="F297" s="7">
        <v>2.1159400480000001</v>
      </c>
      <c r="G297" s="7">
        <v>3.0279868520000002</v>
      </c>
      <c r="H297" s="7">
        <v>3.203811097</v>
      </c>
      <c r="I297" s="7">
        <v>4.5628418120000003</v>
      </c>
      <c r="J297" s="7">
        <v>4.582221927</v>
      </c>
      <c r="K297" s="7">
        <v>4.6007177769999998</v>
      </c>
      <c r="L297" t="s">
        <v>1368</v>
      </c>
      <c r="M297" t="s">
        <v>1365</v>
      </c>
      <c r="N297" s="16" t="s">
        <v>925</v>
      </c>
      <c r="O297" s="3">
        <v>16</v>
      </c>
    </row>
    <row r="298" spans="1:15" ht="16.5" x14ac:dyDescent="0.25">
      <c r="A298" t="s">
        <v>782</v>
      </c>
      <c r="B298" s="16" t="s">
        <v>160</v>
      </c>
      <c r="C298" s="16" t="s">
        <v>175</v>
      </c>
      <c r="D298" s="7">
        <v>0</v>
      </c>
      <c r="E298" s="7">
        <v>0.39248307100000002</v>
      </c>
      <c r="F298" s="7">
        <v>1.7699362089999999</v>
      </c>
      <c r="G298" s="7">
        <v>2.5313925839999998</v>
      </c>
      <c r="H298" s="7">
        <v>2.7741815139999999</v>
      </c>
      <c r="I298" s="7">
        <v>4.2839332690000003</v>
      </c>
      <c r="J298" s="7">
        <v>4.1972851889999996</v>
      </c>
      <c r="K298" s="7">
        <v>4.2603430439999999</v>
      </c>
      <c r="L298" t="s">
        <v>1341</v>
      </c>
      <c r="M298" t="s">
        <v>1306</v>
      </c>
      <c r="N298" s="16" t="s">
        <v>533</v>
      </c>
      <c r="O298" s="3">
        <v>16</v>
      </c>
    </row>
    <row r="299" spans="1:15" ht="16.5" x14ac:dyDescent="0.25">
      <c r="A299" t="s">
        <v>782</v>
      </c>
      <c r="B299" s="16" t="s">
        <v>160</v>
      </c>
      <c r="C299" s="16" t="s">
        <v>174</v>
      </c>
      <c r="D299" s="7">
        <v>0</v>
      </c>
      <c r="E299" s="7">
        <v>0.39248307100000002</v>
      </c>
      <c r="F299" s="7">
        <v>1.7699362089999999</v>
      </c>
      <c r="G299" s="7">
        <v>2.5313925839999998</v>
      </c>
      <c r="H299" s="7">
        <v>2.7741815139999999</v>
      </c>
      <c r="I299" s="7">
        <v>4.2839332690000003</v>
      </c>
      <c r="J299" s="7">
        <v>4.1972851889999996</v>
      </c>
      <c r="K299" s="7">
        <v>4.2603430439999999</v>
      </c>
      <c r="L299" t="s">
        <v>1342</v>
      </c>
      <c r="M299" t="s">
        <v>1306</v>
      </c>
      <c r="N299" s="16" t="s">
        <v>533</v>
      </c>
      <c r="O299" s="3">
        <v>16</v>
      </c>
    </row>
    <row r="300" spans="1:15" ht="16.5" x14ac:dyDescent="0.25">
      <c r="A300" t="s">
        <v>782</v>
      </c>
      <c r="B300" s="16" t="s">
        <v>160</v>
      </c>
      <c r="C300" s="16" t="s">
        <v>177</v>
      </c>
      <c r="D300" s="7">
        <v>0</v>
      </c>
      <c r="E300" s="7">
        <v>0.39248307100000002</v>
      </c>
      <c r="F300" s="7">
        <v>1.7699362089999999</v>
      </c>
      <c r="G300" s="7">
        <v>2.5313925839999998</v>
      </c>
      <c r="H300" s="7">
        <v>2.7741815139999999</v>
      </c>
      <c r="I300" s="7">
        <v>4.2839332690000003</v>
      </c>
      <c r="J300" s="7">
        <v>4.1972851889999996</v>
      </c>
      <c r="K300" s="7">
        <v>4.2603430439999999</v>
      </c>
      <c r="L300" t="s">
        <v>1308</v>
      </c>
      <c r="M300" t="s">
        <v>1306</v>
      </c>
      <c r="N300" s="16" t="s">
        <v>533</v>
      </c>
      <c r="O300" s="3">
        <v>16</v>
      </c>
    </row>
    <row r="301" spans="1:15" ht="16.5" x14ac:dyDescent="0.25">
      <c r="A301" t="s">
        <v>782</v>
      </c>
      <c r="B301" s="16" t="s">
        <v>161</v>
      </c>
      <c r="C301" s="16" t="s">
        <v>175</v>
      </c>
      <c r="D301" s="7">
        <v>0</v>
      </c>
      <c r="E301" s="7">
        <v>0.322860539</v>
      </c>
      <c r="F301" s="7">
        <v>1.853831953</v>
      </c>
      <c r="G301" s="7">
        <v>2.5760744670000002</v>
      </c>
      <c r="H301" s="7">
        <v>2.796165147</v>
      </c>
      <c r="I301" s="7">
        <v>3.8826398470000001</v>
      </c>
      <c r="J301" s="7">
        <v>3.9327613669999999</v>
      </c>
      <c r="K301" s="7">
        <v>3.9523052120000002</v>
      </c>
      <c r="L301" t="s">
        <v>1343</v>
      </c>
      <c r="M301" t="s">
        <v>1305</v>
      </c>
      <c r="N301" s="16" t="s">
        <v>926</v>
      </c>
      <c r="O301" s="3">
        <v>24</v>
      </c>
    </row>
    <row r="302" spans="1:15" ht="16.5" x14ac:dyDescent="0.25">
      <c r="A302" t="s">
        <v>782</v>
      </c>
      <c r="B302" s="16" t="s">
        <v>161</v>
      </c>
      <c r="C302" s="16" t="s">
        <v>174</v>
      </c>
      <c r="D302" s="7">
        <v>0</v>
      </c>
      <c r="E302" s="7">
        <v>0.322860539</v>
      </c>
      <c r="F302" s="7">
        <v>1.853831953</v>
      </c>
      <c r="G302" s="7">
        <v>2.5760744670000002</v>
      </c>
      <c r="H302" s="7">
        <v>2.796165147</v>
      </c>
      <c r="I302" s="7">
        <v>3.8826398470000001</v>
      </c>
      <c r="J302" s="7">
        <v>3.9327613669999999</v>
      </c>
      <c r="K302" s="7">
        <v>3.9523052120000002</v>
      </c>
      <c r="L302" t="s">
        <v>1344</v>
      </c>
      <c r="M302" t="s">
        <v>1305</v>
      </c>
      <c r="N302" s="16" t="s">
        <v>926</v>
      </c>
      <c r="O302" s="3">
        <v>24</v>
      </c>
    </row>
    <row r="303" spans="1:15" ht="16.5" x14ac:dyDescent="0.25">
      <c r="A303" t="s">
        <v>782</v>
      </c>
      <c r="B303" s="16" t="s">
        <v>161</v>
      </c>
      <c r="C303" s="16" t="s">
        <v>177</v>
      </c>
      <c r="D303" s="7">
        <v>0</v>
      </c>
      <c r="E303" s="7">
        <v>0.322860539</v>
      </c>
      <c r="F303" s="7">
        <v>1.853831953</v>
      </c>
      <c r="G303" s="7">
        <v>2.5760744670000002</v>
      </c>
      <c r="H303" s="7">
        <v>2.796165147</v>
      </c>
      <c r="I303" s="7">
        <v>3.8826398470000001</v>
      </c>
      <c r="J303" s="7">
        <v>3.9327613669999999</v>
      </c>
      <c r="K303" s="7">
        <v>3.9523052120000002</v>
      </c>
      <c r="L303" t="s">
        <v>1345</v>
      </c>
      <c r="M303" t="s">
        <v>1305</v>
      </c>
      <c r="N303" s="16" t="s">
        <v>926</v>
      </c>
      <c r="O303" s="3">
        <v>24</v>
      </c>
    </row>
    <row r="304" spans="1:15" ht="16.5" x14ac:dyDescent="0.25">
      <c r="A304" t="s">
        <v>782</v>
      </c>
      <c r="B304" s="16" t="s">
        <v>138</v>
      </c>
      <c r="C304" s="16" t="s">
        <v>140</v>
      </c>
      <c r="D304" s="7">
        <v>0</v>
      </c>
      <c r="E304" s="7">
        <v>0.21467524499999999</v>
      </c>
      <c r="F304" s="7">
        <v>0.65204004500000001</v>
      </c>
      <c r="G304" s="7">
        <v>1.105370545</v>
      </c>
      <c r="H304" s="7">
        <v>1.086126315</v>
      </c>
      <c r="I304" s="7">
        <v>1.9666765150000001</v>
      </c>
      <c r="J304" s="7">
        <v>1.9588723050000001</v>
      </c>
      <c r="K304" s="7">
        <v>1.9753194999999999</v>
      </c>
      <c r="L304" t="s">
        <v>827</v>
      </c>
      <c r="M304" t="s">
        <v>827</v>
      </c>
      <c r="N304" s="16" t="s">
        <v>458</v>
      </c>
      <c r="O304" s="3">
        <v>24</v>
      </c>
    </row>
    <row r="305" spans="1:15" ht="16.5" x14ac:dyDescent="0.25">
      <c r="A305" t="s">
        <v>782</v>
      </c>
      <c r="B305" s="16" t="s">
        <v>139</v>
      </c>
      <c r="C305" s="16" t="s">
        <v>140</v>
      </c>
      <c r="D305" s="7">
        <v>0</v>
      </c>
      <c r="E305" s="7">
        <v>0.14897152999999999</v>
      </c>
      <c r="F305" s="7">
        <v>0.2154026</v>
      </c>
      <c r="G305" s="7">
        <v>0.52777412000000001</v>
      </c>
      <c r="H305" s="7">
        <v>0.48541348499999998</v>
      </c>
      <c r="I305" s="7">
        <v>1.005958685</v>
      </c>
      <c r="J305" s="7">
        <v>0.92559838000000005</v>
      </c>
      <c r="K305" s="7">
        <v>0.98324636499999996</v>
      </c>
      <c r="L305" t="s">
        <v>827</v>
      </c>
      <c r="M305" t="s">
        <v>827</v>
      </c>
      <c r="N305" s="16" t="s">
        <v>458</v>
      </c>
      <c r="O305" s="3">
        <v>24</v>
      </c>
    </row>
    <row r="306" spans="1:15" ht="16.5" x14ac:dyDescent="0.25">
      <c r="A306" t="s">
        <v>782</v>
      </c>
      <c r="B306" s="16" t="s">
        <v>140</v>
      </c>
      <c r="C306" s="16" t="s">
        <v>140</v>
      </c>
      <c r="D306" s="7">
        <v>0</v>
      </c>
      <c r="E306" s="7">
        <v>0.17812819499999999</v>
      </c>
      <c r="F306" s="7">
        <v>0.34217245499999999</v>
      </c>
      <c r="G306" s="7">
        <v>0.49139949500000002</v>
      </c>
      <c r="H306" s="7">
        <v>0.59302255500000001</v>
      </c>
      <c r="I306" s="7">
        <v>1.125019325</v>
      </c>
      <c r="J306" s="7">
        <v>1.08952041</v>
      </c>
      <c r="K306" s="7">
        <v>1.085221365</v>
      </c>
      <c r="L306" t="s">
        <v>827</v>
      </c>
      <c r="M306" t="s">
        <v>827</v>
      </c>
      <c r="N306" s="16" t="s">
        <v>458</v>
      </c>
      <c r="O306" s="3">
        <v>24</v>
      </c>
    </row>
    <row r="307" spans="1:15" ht="16.5" x14ac:dyDescent="0.25">
      <c r="A307" t="s">
        <v>782</v>
      </c>
      <c r="B307" s="16" t="s">
        <v>578</v>
      </c>
      <c r="C307" s="16" t="s">
        <v>433</v>
      </c>
      <c r="D307" s="7">
        <v>0</v>
      </c>
      <c r="E307" s="7">
        <v>-5.5676944999999999E-2</v>
      </c>
      <c r="F307" s="7">
        <v>-3.3360754999999999E-2</v>
      </c>
      <c r="G307" s="7">
        <v>0.10105238</v>
      </c>
      <c r="H307" s="7">
        <v>8.0077300000000004E-2</v>
      </c>
      <c r="I307" s="7">
        <v>0.40582122999999998</v>
      </c>
      <c r="J307" s="7">
        <v>0.18160999999999999</v>
      </c>
      <c r="K307" s="7">
        <v>0.3292293</v>
      </c>
      <c r="L307" t="s">
        <v>841</v>
      </c>
      <c r="M307" t="s">
        <v>853</v>
      </c>
      <c r="N307" s="16" t="s">
        <v>938</v>
      </c>
      <c r="O307" s="3">
        <v>16</v>
      </c>
    </row>
    <row r="308" spans="1:15" ht="16.5" x14ac:dyDescent="0.25">
      <c r="A308" t="s">
        <v>782</v>
      </c>
      <c r="B308" s="16" t="s">
        <v>580</v>
      </c>
      <c r="C308" s="16" t="s">
        <v>433</v>
      </c>
      <c r="D308" s="7">
        <v>0</v>
      </c>
      <c r="E308" s="7">
        <v>-0.100827745</v>
      </c>
      <c r="F308" s="7">
        <v>-9.5306370000000001E-2</v>
      </c>
      <c r="G308" s="7">
        <v>-5.7323184999999999E-2</v>
      </c>
      <c r="H308" s="7">
        <v>-7.1169004999999994E-2</v>
      </c>
      <c r="I308" s="7">
        <v>0.528042915</v>
      </c>
      <c r="J308" s="7">
        <v>0.49331596999999999</v>
      </c>
      <c r="K308" s="7">
        <v>0.53085539500000001</v>
      </c>
      <c r="L308" t="s">
        <v>841</v>
      </c>
      <c r="M308" t="s">
        <v>853</v>
      </c>
      <c r="N308" s="16" t="s">
        <v>581</v>
      </c>
      <c r="O308" s="3">
        <v>16</v>
      </c>
    </row>
    <row r="309" spans="1:15" ht="16.5" x14ac:dyDescent="0.25">
      <c r="A309" t="s">
        <v>782</v>
      </c>
      <c r="B309" s="16" t="s">
        <v>433</v>
      </c>
      <c r="C309" s="16" t="s">
        <v>433</v>
      </c>
      <c r="D309" s="7">
        <v>0</v>
      </c>
      <c r="E309" s="7">
        <v>-9.6159450000000007E-3</v>
      </c>
      <c r="F309" s="7">
        <v>7.3862604999999998E-2</v>
      </c>
      <c r="G309" s="7">
        <v>6.8011299999999998E-3</v>
      </c>
      <c r="H309" s="7">
        <v>4.7578759999999998E-2</v>
      </c>
      <c r="I309" s="7">
        <v>-6.1785900000000003E-3</v>
      </c>
      <c r="J309" s="7">
        <v>2.2599165000000001E-2</v>
      </c>
      <c r="K309" s="7">
        <v>-3.054743E-2</v>
      </c>
      <c r="L309" t="s">
        <v>841</v>
      </c>
      <c r="M309" t="s">
        <v>853</v>
      </c>
      <c r="N309" s="16" t="s">
        <v>939</v>
      </c>
      <c r="O309" s="3">
        <v>16</v>
      </c>
    </row>
    <row r="310" spans="1:15" ht="16.5" x14ac:dyDescent="0.25">
      <c r="A310" t="s">
        <v>782</v>
      </c>
      <c r="B310" s="16" t="s">
        <v>583</v>
      </c>
      <c r="C310" s="16" t="s">
        <v>433</v>
      </c>
      <c r="D310" s="7">
        <v>0</v>
      </c>
      <c r="E310" s="7">
        <v>0.28841106100000002</v>
      </c>
      <c r="F310" s="7">
        <v>0.49598740899999999</v>
      </c>
      <c r="G310" s="7">
        <v>0.96634147800000003</v>
      </c>
      <c r="H310" s="7">
        <v>1.027631972</v>
      </c>
      <c r="I310" s="7">
        <v>2.245177376</v>
      </c>
      <c r="J310" s="7">
        <v>2.1277893510000001</v>
      </c>
      <c r="K310" s="7">
        <v>2.2676225410000002</v>
      </c>
      <c r="L310" t="s">
        <v>841</v>
      </c>
      <c r="M310" t="s">
        <v>853</v>
      </c>
      <c r="N310" s="16" t="s">
        <v>583</v>
      </c>
      <c r="O310" s="3">
        <v>16</v>
      </c>
    </row>
    <row r="311" spans="1:15" ht="16.5" x14ac:dyDescent="0.25">
      <c r="A311" t="s">
        <v>782</v>
      </c>
      <c r="B311" s="16" t="s">
        <v>565</v>
      </c>
      <c r="C311" s="16" t="s">
        <v>433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t="s">
        <v>841</v>
      </c>
      <c r="M311" t="s">
        <v>853</v>
      </c>
      <c r="N311" s="16" t="s">
        <v>566</v>
      </c>
      <c r="O311" s="3">
        <v>16</v>
      </c>
    </row>
    <row r="312" spans="1:15" ht="16.5" x14ac:dyDescent="0.25">
      <c r="A312" t="s">
        <v>782</v>
      </c>
      <c r="B312" s="16" t="s">
        <v>567</v>
      </c>
      <c r="C312" s="16" t="s">
        <v>433</v>
      </c>
      <c r="D312" s="7">
        <v>0</v>
      </c>
      <c r="E312" s="7">
        <v>-9.4715779999999999E-2</v>
      </c>
      <c r="F312" s="7">
        <v>-7.4279974999999998E-2</v>
      </c>
      <c r="G312" s="7">
        <v>-0.16137583</v>
      </c>
      <c r="H312" s="7">
        <v>-0.23490435000000001</v>
      </c>
      <c r="I312" s="7">
        <v>0.22417577</v>
      </c>
      <c r="J312" s="7">
        <v>0.22329365000000001</v>
      </c>
      <c r="K312" s="7">
        <v>0.15373000000000001</v>
      </c>
      <c r="L312" t="s">
        <v>841</v>
      </c>
      <c r="M312" t="s">
        <v>853</v>
      </c>
      <c r="N312" s="16" t="s">
        <v>568</v>
      </c>
      <c r="O312" s="3">
        <v>16</v>
      </c>
    </row>
    <row r="313" spans="1:15" ht="16.5" x14ac:dyDescent="0.25">
      <c r="A313" t="s">
        <v>782</v>
      </c>
      <c r="B313" s="16" t="s">
        <v>569</v>
      </c>
      <c r="C313" s="16" t="s">
        <v>429</v>
      </c>
      <c r="D313" s="7">
        <v>0</v>
      </c>
      <c r="E313" s="7">
        <v>0.14507313299999999</v>
      </c>
      <c r="F313" s="7">
        <v>0.32576639099999999</v>
      </c>
      <c r="G313" s="7">
        <v>0.74189097100000001</v>
      </c>
      <c r="H313" s="7">
        <v>0.73696166100000005</v>
      </c>
      <c r="I313" s="7">
        <v>0.46211868099999998</v>
      </c>
      <c r="J313" s="7">
        <v>0.39390908600000002</v>
      </c>
      <c r="K313" s="7">
        <v>0.556588851</v>
      </c>
      <c r="L313" t="s">
        <v>841</v>
      </c>
      <c r="M313" t="s">
        <v>875</v>
      </c>
      <c r="N313" s="16" t="s">
        <v>569</v>
      </c>
      <c r="O313" s="3">
        <v>16</v>
      </c>
    </row>
    <row r="314" spans="1:15" ht="16.5" x14ac:dyDescent="0.25">
      <c r="A314" t="s">
        <v>782</v>
      </c>
      <c r="B314" s="16" t="s">
        <v>572</v>
      </c>
      <c r="C314" s="16" t="s">
        <v>429</v>
      </c>
      <c r="D314" s="7">
        <v>0</v>
      </c>
      <c r="E314" s="7">
        <v>1.1297444E-2</v>
      </c>
      <c r="F314" s="7">
        <v>0.149268979</v>
      </c>
      <c r="G314" s="7">
        <v>0.114733498</v>
      </c>
      <c r="H314" s="7">
        <v>0.10229537599999999</v>
      </c>
      <c r="I314" s="7">
        <v>1.4501527460000001</v>
      </c>
      <c r="J314" s="7">
        <v>1.650320901</v>
      </c>
      <c r="K314" s="7">
        <v>1.700789871</v>
      </c>
      <c r="L314" t="s">
        <v>841</v>
      </c>
      <c r="M314" t="s">
        <v>875</v>
      </c>
      <c r="N314" s="16" t="s">
        <v>940</v>
      </c>
      <c r="O314" s="3">
        <v>16</v>
      </c>
    </row>
    <row r="315" spans="1:15" ht="16.5" x14ac:dyDescent="0.25">
      <c r="A315" t="s">
        <v>782</v>
      </c>
      <c r="B315" s="16" t="s">
        <v>141</v>
      </c>
      <c r="C315" s="16" t="s">
        <v>141</v>
      </c>
      <c r="D315" s="7">
        <v>0</v>
      </c>
      <c r="E315" s="7">
        <v>4.2875350000000003E-3</v>
      </c>
      <c r="F315" s="7">
        <v>9.1566400000000006E-2</v>
      </c>
      <c r="G315" s="7">
        <v>0.27578064000000002</v>
      </c>
      <c r="H315" s="7">
        <v>0.11786256000000001</v>
      </c>
      <c r="I315" s="7">
        <v>5.5024999999999998E-2</v>
      </c>
      <c r="J315" s="7">
        <v>6.1208445E-2</v>
      </c>
      <c r="K315" s="7">
        <v>4.2541549999999997E-2</v>
      </c>
      <c r="L315" t="s">
        <v>841</v>
      </c>
      <c r="M315" t="s">
        <v>881</v>
      </c>
      <c r="N315" s="16" t="s">
        <v>141</v>
      </c>
      <c r="O315" s="3">
        <v>16</v>
      </c>
    </row>
    <row r="316" spans="1:15" ht="16.5" x14ac:dyDescent="0.25">
      <c r="A316" t="s">
        <v>782</v>
      </c>
      <c r="B316" s="16" t="s">
        <v>157</v>
      </c>
      <c r="C316" s="16" t="s">
        <v>157</v>
      </c>
      <c r="D316" s="7">
        <v>0</v>
      </c>
      <c r="E316" s="7">
        <v>3.8545599999999999E-3</v>
      </c>
      <c r="F316" s="7">
        <v>0.228714485</v>
      </c>
      <c r="G316" s="7">
        <v>0.33820793500000002</v>
      </c>
      <c r="H316" s="7">
        <v>0.309927175</v>
      </c>
      <c r="I316" s="7">
        <v>0.46522374500000002</v>
      </c>
      <c r="J316" s="7">
        <v>0.47192990000000001</v>
      </c>
      <c r="K316" s="7">
        <v>0.41671485000000003</v>
      </c>
      <c r="L316" t="s">
        <v>841</v>
      </c>
      <c r="M316" t="s">
        <v>874</v>
      </c>
      <c r="N316" s="16" t="s">
        <v>532</v>
      </c>
      <c r="O316" s="3">
        <v>16</v>
      </c>
    </row>
    <row r="317" spans="1:15" ht="16.5" x14ac:dyDescent="0.25">
      <c r="A317" t="s">
        <v>782</v>
      </c>
      <c r="B317" s="16" t="s">
        <v>585</v>
      </c>
      <c r="C317" s="16" t="s">
        <v>429</v>
      </c>
      <c r="D317" s="7">
        <v>0</v>
      </c>
      <c r="E317" s="7">
        <v>0.17164335</v>
      </c>
      <c r="F317" s="7">
        <v>0.201236425</v>
      </c>
      <c r="G317" s="7">
        <v>0.1499045</v>
      </c>
      <c r="H317" s="7">
        <v>0.20267215</v>
      </c>
      <c r="I317" s="7">
        <v>0.13703306500000001</v>
      </c>
      <c r="J317" s="7">
        <v>7.4258964999999996E-2</v>
      </c>
      <c r="K317" s="7">
        <v>3.9751324999999997E-2</v>
      </c>
      <c r="L317" t="s">
        <v>841</v>
      </c>
      <c r="M317" t="s">
        <v>875</v>
      </c>
      <c r="N317" s="16" t="s">
        <v>585</v>
      </c>
      <c r="O317" s="3">
        <v>16</v>
      </c>
    </row>
    <row r="318" spans="1:15" ht="16.5" x14ac:dyDescent="0.25">
      <c r="A318" t="s">
        <v>782</v>
      </c>
      <c r="B318" s="16" t="s">
        <v>142</v>
      </c>
      <c r="C318" s="16" t="s">
        <v>142</v>
      </c>
      <c r="D318" s="7">
        <v>0</v>
      </c>
      <c r="E318" s="7">
        <v>2.6625414999999999E-2</v>
      </c>
      <c r="F318" s="7">
        <v>-0.22944767299999999</v>
      </c>
      <c r="G318" s="7">
        <v>-0.32007592200000001</v>
      </c>
      <c r="H318" s="7">
        <v>-0.35707582199999999</v>
      </c>
      <c r="I318" s="7">
        <v>1.1160941360000001</v>
      </c>
      <c r="J318" s="7">
        <v>0.96248721100000001</v>
      </c>
      <c r="K318" s="7">
        <v>1.172211841</v>
      </c>
      <c r="L318" t="s">
        <v>841</v>
      </c>
      <c r="M318" t="s">
        <v>884</v>
      </c>
      <c r="N318" s="16" t="s">
        <v>142</v>
      </c>
      <c r="O318" s="3">
        <v>16</v>
      </c>
    </row>
    <row r="319" spans="1:15" ht="16.5" x14ac:dyDescent="0.25">
      <c r="A319" t="s">
        <v>782</v>
      </c>
      <c r="B319" s="16" t="s">
        <v>576</v>
      </c>
      <c r="C319" s="16" t="s">
        <v>433</v>
      </c>
      <c r="D319" s="7">
        <v>0</v>
      </c>
      <c r="E319" s="7">
        <v>4.1911955000000001E-2</v>
      </c>
      <c r="F319" s="7">
        <v>5.4577710000000002E-2</v>
      </c>
      <c r="G319" s="7">
        <v>0.17085130000000001</v>
      </c>
      <c r="H319" s="7">
        <v>0.14354102999999999</v>
      </c>
      <c r="I319" s="7">
        <v>0.21803721500000001</v>
      </c>
      <c r="J319" s="7">
        <v>0.18046287499999999</v>
      </c>
      <c r="K319" s="7">
        <v>0.268059875</v>
      </c>
      <c r="M319" t="s">
        <v>853</v>
      </c>
      <c r="N319" s="16" t="s">
        <v>577</v>
      </c>
      <c r="O319" s="3">
        <v>16</v>
      </c>
    </row>
    <row r="320" spans="1:15" ht="16.5" x14ac:dyDescent="0.25">
      <c r="A320" t="s">
        <v>782</v>
      </c>
      <c r="B320" s="16" t="s">
        <v>125</v>
      </c>
      <c r="C320" s="16" t="s">
        <v>130</v>
      </c>
      <c r="D320" s="7">
        <v>0</v>
      </c>
      <c r="E320" s="7">
        <v>0.85829927900000003</v>
      </c>
      <c r="F320" s="7">
        <v>1.6662979870000001</v>
      </c>
      <c r="G320" s="7">
        <v>2.1104352070000001</v>
      </c>
      <c r="H320" s="7">
        <v>2.2498740320000001</v>
      </c>
      <c r="I320" s="7">
        <v>3.4342411319999999</v>
      </c>
      <c r="J320" s="7">
        <v>3.4715938820000001</v>
      </c>
      <c r="K320" s="7">
        <v>3.4311862820000001</v>
      </c>
      <c r="L320" t="s">
        <v>841</v>
      </c>
      <c r="M320" t="s">
        <v>885</v>
      </c>
      <c r="N320" s="16" t="s">
        <v>521</v>
      </c>
      <c r="O320" s="3">
        <v>16</v>
      </c>
    </row>
    <row r="321" spans="1:15" ht="16.5" x14ac:dyDescent="0.25">
      <c r="A321" t="s">
        <v>782</v>
      </c>
      <c r="B321" s="16" t="s">
        <v>126</v>
      </c>
      <c r="C321" s="16" t="s">
        <v>130</v>
      </c>
      <c r="D321" s="7">
        <v>0</v>
      </c>
      <c r="E321" s="7">
        <v>0.326968965</v>
      </c>
      <c r="F321" s="7">
        <v>0.85631793</v>
      </c>
      <c r="G321" s="7">
        <v>1.29972848</v>
      </c>
      <c r="H321" s="7">
        <v>1.45285194</v>
      </c>
      <c r="I321" s="7">
        <v>2.28102487</v>
      </c>
      <c r="J321" s="7">
        <v>2.2684579450000002</v>
      </c>
      <c r="K321" s="7">
        <v>2.29052597</v>
      </c>
      <c r="L321" t="s">
        <v>841</v>
      </c>
      <c r="M321" t="s">
        <v>885</v>
      </c>
      <c r="N321" s="16" t="s">
        <v>521</v>
      </c>
      <c r="O321" s="3">
        <v>16</v>
      </c>
    </row>
    <row r="322" spans="1:15" ht="16.5" x14ac:dyDescent="0.25">
      <c r="A322" t="s">
        <v>782</v>
      </c>
      <c r="B322" s="16" t="s">
        <v>127</v>
      </c>
      <c r="C322" s="16" t="s">
        <v>130</v>
      </c>
      <c r="D322" s="7">
        <v>0</v>
      </c>
      <c r="E322" s="7">
        <v>0.88343182899999995</v>
      </c>
      <c r="F322" s="7">
        <v>1.7774552079999999</v>
      </c>
      <c r="G322" s="7">
        <v>2.1459132379999999</v>
      </c>
      <c r="H322" s="7">
        <v>2.2299507580000002</v>
      </c>
      <c r="I322" s="7">
        <v>3.2460858180000001</v>
      </c>
      <c r="J322" s="7">
        <v>3.1817541980000001</v>
      </c>
      <c r="K322" s="7">
        <v>3.1922704880000001</v>
      </c>
      <c r="L322" t="s">
        <v>841</v>
      </c>
      <c r="M322" t="s">
        <v>885</v>
      </c>
      <c r="N322" s="16" t="s">
        <v>521</v>
      </c>
      <c r="O322" s="3">
        <v>16</v>
      </c>
    </row>
    <row r="323" spans="1:15" ht="16.5" x14ac:dyDescent="0.25">
      <c r="A323" t="s">
        <v>782</v>
      </c>
      <c r="B323" s="16" t="s">
        <v>128</v>
      </c>
      <c r="C323" s="16" t="s">
        <v>130</v>
      </c>
      <c r="D323" s="7">
        <v>0</v>
      </c>
      <c r="E323" s="7">
        <v>1.08679316</v>
      </c>
      <c r="F323" s="7">
        <v>2.1500180950000001</v>
      </c>
      <c r="G323" s="7">
        <v>2.6965631349999999</v>
      </c>
      <c r="H323" s="7">
        <v>2.920826725</v>
      </c>
      <c r="I323" s="7">
        <v>4.0112029700000003</v>
      </c>
      <c r="J323" s="7">
        <v>4.1052894650000002</v>
      </c>
      <c r="K323" s="7">
        <v>4.0624421499999999</v>
      </c>
      <c r="L323" t="s">
        <v>841</v>
      </c>
      <c r="M323" t="s">
        <v>885</v>
      </c>
      <c r="N323" s="16" t="s">
        <v>521</v>
      </c>
      <c r="O323" s="3">
        <v>16</v>
      </c>
    </row>
    <row r="324" spans="1:15" ht="16.5" x14ac:dyDescent="0.25">
      <c r="A324" t="s">
        <v>782</v>
      </c>
      <c r="B324" s="16" t="s">
        <v>129</v>
      </c>
      <c r="C324" s="16" t="s">
        <v>130</v>
      </c>
      <c r="D324" s="7">
        <v>0</v>
      </c>
      <c r="E324" s="7">
        <v>0.21596293999999999</v>
      </c>
      <c r="F324" s="7">
        <v>0.50471332499999999</v>
      </c>
      <c r="G324" s="7">
        <v>0.81779871999999998</v>
      </c>
      <c r="H324" s="7">
        <v>0.83060612499999997</v>
      </c>
      <c r="I324" s="7">
        <v>1.5685181749999999</v>
      </c>
      <c r="J324" s="7">
        <v>1.5116181900000001</v>
      </c>
      <c r="K324" s="7">
        <v>1.59745391</v>
      </c>
      <c r="L324" t="s">
        <v>841</v>
      </c>
      <c r="M324" t="s">
        <v>885</v>
      </c>
      <c r="N324" s="16" t="s">
        <v>521</v>
      </c>
      <c r="O324" s="3">
        <v>16</v>
      </c>
    </row>
    <row r="325" spans="1:15" ht="16.5" x14ac:dyDescent="0.25">
      <c r="A325" t="s">
        <v>782</v>
      </c>
      <c r="B325" s="16" t="s">
        <v>130</v>
      </c>
      <c r="C325" s="16" t="s">
        <v>130</v>
      </c>
      <c r="D325" s="7">
        <v>0</v>
      </c>
      <c r="E325" s="7">
        <v>0.157083687</v>
      </c>
      <c r="F325" s="7">
        <v>0.37722076599999999</v>
      </c>
      <c r="G325" s="7">
        <v>0.63577050099999999</v>
      </c>
      <c r="H325" s="7">
        <v>0.58182423299999997</v>
      </c>
      <c r="I325" s="7">
        <v>1.3509785409999999</v>
      </c>
      <c r="J325" s="7">
        <v>1.2178646259999999</v>
      </c>
      <c r="K325" s="7">
        <v>1.263801876</v>
      </c>
      <c r="L325" t="s">
        <v>841</v>
      </c>
      <c r="M325" t="s">
        <v>885</v>
      </c>
      <c r="N325" s="16" t="s">
        <v>521</v>
      </c>
      <c r="O325" s="3">
        <v>16</v>
      </c>
    </row>
    <row r="326" spans="1:15" ht="16.5" x14ac:dyDescent="0.25">
      <c r="A326" t="s">
        <v>782</v>
      </c>
      <c r="B326" s="16" t="s">
        <v>551</v>
      </c>
      <c r="C326" s="16" t="s">
        <v>41</v>
      </c>
      <c r="D326" s="7">
        <v>0</v>
      </c>
      <c r="E326" s="7">
        <v>-2.0033240000000001E-2</v>
      </c>
      <c r="F326" s="7">
        <v>6.58329E-2</v>
      </c>
      <c r="G326" s="7">
        <v>6.4082084999999997E-2</v>
      </c>
      <c r="H326" s="7">
        <v>2.8673145000000001E-2</v>
      </c>
      <c r="I326" s="7">
        <v>1.8396104999999999E-2</v>
      </c>
      <c r="J326" s="7">
        <v>0.105164645</v>
      </c>
      <c r="K326" s="7">
        <v>6.4389429999999998E-2</v>
      </c>
      <c r="L326" t="s">
        <v>828</v>
      </c>
      <c r="M326" t="s">
        <v>828</v>
      </c>
      <c r="N326" s="16" t="s">
        <v>941</v>
      </c>
      <c r="O326" s="3">
        <v>144</v>
      </c>
    </row>
    <row r="327" spans="1:15" ht="16.5" x14ac:dyDescent="0.25">
      <c r="A327" t="s">
        <v>782</v>
      </c>
      <c r="B327" s="16" t="s">
        <v>89</v>
      </c>
      <c r="C327" s="16" t="s">
        <v>41</v>
      </c>
      <c r="D327" s="7">
        <v>0</v>
      </c>
      <c r="E327" s="7">
        <v>-2.3611030000000002E-2</v>
      </c>
      <c r="F327" s="7">
        <v>-1.5898815E-2</v>
      </c>
      <c r="G327" s="7">
        <v>1.7158199999999998E-2</v>
      </c>
      <c r="H327" s="7">
        <v>-2.1689235000000001E-2</v>
      </c>
      <c r="I327" s="7">
        <v>-4.6763350000000002E-2</v>
      </c>
      <c r="J327" s="7">
        <v>-5.8262439999999999E-2</v>
      </c>
      <c r="K327" s="7">
        <v>-8.6556889999999997E-2</v>
      </c>
      <c r="L327" t="s">
        <v>818</v>
      </c>
      <c r="M327" t="s">
        <v>818</v>
      </c>
      <c r="N327" s="16" t="s">
        <v>89</v>
      </c>
      <c r="O327" s="3">
        <v>17</v>
      </c>
    </row>
    <row r="328" spans="1:15" ht="16.5" x14ac:dyDescent="0.25">
      <c r="A328" t="s">
        <v>782</v>
      </c>
      <c r="B328" s="16" t="s">
        <v>8</v>
      </c>
      <c r="C328" s="16" t="s">
        <v>12</v>
      </c>
      <c r="D328" s="7">
        <v>0</v>
      </c>
      <c r="E328" s="7">
        <v>0</v>
      </c>
      <c r="F328" s="7">
        <v>0</v>
      </c>
      <c r="G328" s="7">
        <v>0.52289553700000002</v>
      </c>
      <c r="H328" s="7">
        <v>0.47471008100000001</v>
      </c>
      <c r="I328" s="7">
        <v>2.6191589149999999</v>
      </c>
      <c r="J328" s="7">
        <v>2.7244438020000001</v>
      </c>
      <c r="K328" s="7">
        <v>2.675160145</v>
      </c>
      <c r="L328" t="s">
        <v>823</v>
      </c>
      <c r="M328" t="s">
        <v>823</v>
      </c>
      <c r="N328" s="16" t="s">
        <v>201</v>
      </c>
      <c r="O328" s="3">
        <v>17</v>
      </c>
    </row>
    <row r="329" spans="1:15" ht="16.5" x14ac:dyDescent="0.25">
      <c r="A329" t="s">
        <v>782</v>
      </c>
      <c r="B329" s="16" t="s">
        <v>9</v>
      </c>
      <c r="C329" s="16" t="s">
        <v>12</v>
      </c>
      <c r="D329" s="7">
        <v>0</v>
      </c>
      <c r="E329" s="7">
        <v>0</v>
      </c>
      <c r="F329" s="7">
        <v>0.16977996300000001</v>
      </c>
      <c r="G329" s="7">
        <v>0.76030810400000004</v>
      </c>
      <c r="H329" s="7">
        <v>0.92853675099999999</v>
      </c>
      <c r="I329" s="7">
        <v>2.4423157510000002</v>
      </c>
      <c r="J329" s="7">
        <v>2.353636335</v>
      </c>
      <c r="K329" s="7">
        <v>2.4289653100000002</v>
      </c>
      <c r="L329" t="s">
        <v>823</v>
      </c>
      <c r="M329" t="s">
        <v>823</v>
      </c>
      <c r="N329" s="16" t="s">
        <v>201</v>
      </c>
      <c r="O329" s="3">
        <v>17</v>
      </c>
    </row>
    <row r="330" spans="1:15" ht="16.5" x14ac:dyDescent="0.25">
      <c r="A330" t="s">
        <v>782</v>
      </c>
      <c r="B330" s="16" t="s">
        <v>10</v>
      </c>
      <c r="C330" s="16" t="s">
        <v>12</v>
      </c>
      <c r="D330" s="7">
        <v>0</v>
      </c>
      <c r="E330" s="7">
        <v>0.128712833</v>
      </c>
      <c r="F330" s="7">
        <v>0.62580300700000002</v>
      </c>
      <c r="G330" s="7">
        <v>0.98611204299999999</v>
      </c>
      <c r="H330" s="7">
        <v>1.0256401660000001</v>
      </c>
      <c r="I330" s="7">
        <v>2.237173157</v>
      </c>
      <c r="J330" s="7">
        <v>2.0339984379999998</v>
      </c>
      <c r="K330" s="7">
        <v>2.0734291819999999</v>
      </c>
      <c r="L330" t="s">
        <v>823</v>
      </c>
      <c r="M330" t="s">
        <v>823</v>
      </c>
      <c r="N330" s="16" t="s">
        <v>201</v>
      </c>
      <c r="O330" s="3">
        <v>17</v>
      </c>
    </row>
    <row r="331" spans="1:15" ht="16.5" x14ac:dyDescent="0.25">
      <c r="A331" t="s">
        <v>782</v>
      </c>
      <c r="B331" s="4" t="s">
        <v>11</v>
      </c>
      <c r="C331" s="16" t="s">
        <v>12</v>
      </c>
      <c r="D331" s="7">
        <v>0</v>
      </c>
      <c r="E331" s="7">
        <v>0</v>
      </c>
      <c r="F331" s="7">
        <v>1.106392577</v>
      </c>
      <c r="G331" s="7">
        <v>1.6878205479999999</v>
      </c>
      <c r="H331" s="7">
        <v>1.8039444309999999</v>
      </c>
      <c r="I331" s="7">
        <v>3.588643705</v>
      </c>
      <c r="J331" s="7">
        <v>3.7220654500000001</v>
      </c>
      <c r="K331" s="7">
        <v>3.6294118599999998</v>
      </c>
      <c r="L331" t="s">
        <v>823</v>
      </c>
      <c r="M331" t="s">
        <v>823</v>
      </c>
      <c r="N331" s="16" t="s">
        <v>201</v>
      </c>
      <c r="O331" s="3">
        <v>17</v>
      </c>
    </row>
    <row r="332" spans="1:15" ht="16.5" x14ac:dyDescent="0.25">
      <c r="A332" t="s">
        <v>782</v>
      </c>
      <c r="B332" s="16" t="s">
        <v>12</v>
      </c>
      <c r="C332" s="16" t="s">
        <v>12</v>
      </c>
      <c r="D332" s="7">
        <v>0</v>
      </c>
      <c r="E332" s="7">
        <v>-9.2073150000000006E-3</v>
      </c>
      <c r="F332" s="7">
        <v>-4.5775459999999997E-2</v>
      </c>
      <c r="G332" s="7">
        <v>2.3838140000000001E-2</v>
      </c>
      <c r="H332" s="7">
        <v>9.2798795000000003E-2</v>
      </c>
      <c r="I332" s="7">
        <v>0.21174634000000001</v>
      </c>
      <c r="J332" s="7">
        <v>0.306432335</v>
      </c>
      <c r="K332" s="7">
        <v>0.4076803</v>
      </c>
      <c r="L332" t="s">
        <v>823</v>
      </c>
      <c r="M332" t="s">
        <v>823</v>
      </c>
      <c r="N332" s="16" t="s">
        <v>942</v>
      </c>
      <c r="O332" s="3">
        <v>17</v>
      </c>
    </row>
    <row r="333" spans="1:15" ht="16.5" x14ac:dyDescent="0.25">
      <c r="A333" t="s">
        <v>782</v>
      </c>
      <c r="B333" s="16" t="s">
        <v>186</v>
      </c>
      <c r="C333" s="16" t="s">
        <v>185</v>
      </c>
      <c r="D333" s="7">
        <v>0</v>
      </c>
      <c r="E333" s="7">
        <v>-0.106717565</v>
      </c>
      <c r="F333" s="7">
        <v>-0.24726936999999999</v>
      </c>
      <c r="G333" s="7">
        <v>-0.33731686500000002</v>
      </c>
      <c r="H333" s="7">
        <v>-0.40487515000000002</v>
      </c>
      <c r="I333" s="7">
        <v>9.0253885000000006E-2</v>
      </c>
      <c r="J333" s="7">
        <v>9.3351745E-2</v>
      </c>
      <c r="K333" s="7">
        <v>0.145239485</v>
      </c>
      <c r="L333" t="s">
        <v>841</v>
      </c>
      <c r="M333" t="s">
        <v>882</v>
      </c>
      <c r="N333" s="16" t="s">
        <v>943</v>
      </c>
      <c r="O333" s="3">
        <v>16</v>
      </c>
    </row>
    <row r="334" spans="1:15" ht="16.5" x14ac:dyDescent="0.25">
      <c r="A334" t="s">
        <v>782</v>
      </c>
      <c r="B334" s="16" t="s">
        <v>584</v>
      </c>
      <c r="C334" s="16" t="s">
        <v>429</v>
      </c>
      <c r="D334" s="7">
        <v>0</v>
      </c>
      <c r="E334" s="7">
        <v>0.21177776000000001</v>
      </c>
      <c r="F334" s="7">
        <v>0.44297777999999999</v>
      </c>
      <c r="G334" s="7">
        <v>0.62791266999999995</v>
      </c>
      <c r="H334" s="7">
        <v>0.69756666499999997</v>
      </c>
      <c r="I334" s="7">
        <v>0.794268945</v>
      </c>
      <c r="J334" s="7">
        <v>0.80962703000000003</v>
      </c>
      <c r="K334" s="7">
        <v>0.94637441</v>
      </c>
      <c r="L334" t="s">
        <v>841</v>
      </c>
      <c r="M334" t="s">
        <v>875</v>
      </c>
      <c r="N334" s="16" t="s">
        <v>584</v>
      </c>
      <c r="O334" s="3">
        <v>16</v>
      </c>
    </row>
    <row r="335" spans="1:15" ht="16.5" x14ac:dyDescent="0.25">
      <c r="A335" t="s">
        <v>782</v>
      </c>
      <c r="B335" s="16" t="s">
        <v>570</v>
      </c>
      <c r="C335" s="16" t="s">
        <v>429</v>
      </c>
      <c r="D335" s="7">
        <v>0</v>
      </c>
      <c r="E335" s="7">
        <v>8.1487970000000007E-2</v>
      </c>
      <c r="F335" s="7">
        <v>8.0420834999999996E-2</v>
      </c>
      <c r="G335" s="7">
        <v>0.29895522499999999</v>
      </c>
      <c r="H335" s="7">
        <v>9.2098614999999995E-2</v>
      </c>
      <c r="I335" s="7">
        <v>0.58018166500000001</v>
      </c>
      <c r="J335" s="7">
        <v>0.52730635999999997</v>
      </c>
      <c r="K335" s="7">
        <v>0.68361941999999998</v>
      </c>
      <c r="L335" t="s">
        <v>841</v>
      </c>
      <c r="M335" t="s">
        <v>875</v>
      </c>
      <c r="N335" s="16" t="s">
        <v>570</v>
      </c>
      <c r="O335" s="3">
        <v>16</v>
      </c>
    </row>
    <row r="336" spans="1:15" ht="16.5" x14ac:dyDescent="0.25">
      <c r="A336" t="s">
        <v>782</v>
      </c>
      <c r="B336" s="16" t="s">
        <v>132</v>
      </c>
      <c r="C336" s="16" t="s">
        <v>137</v>
      </c>
      <c r="D336" s="7">
        <v>0</v>
      </c>
      <c r="E336" s="7">
        <v>-3.1444136999999997E-2</v>
      </c>
      <c r="F336" s="7">
        <v>0.219260803</v>
      </c>
      <c r="G336" s="7">
        <v>0.27651271599999999</v>
      </c>
      <c r="H336" s="7">
        <v>0.28435108199999998</v>
      </c>
      <c r="I336" s="7">
        <v>1.459693159</v>
      </c>
      <c r="J336" s="7">
        <v>1.5211866590000001</v>
      </c>
      <c r="K336" s="7">
        <v>1.547478234</v>
      </c>
      <c r="L336" t="s">
        <v>841</v>
      </c>
      <c r="M336" t="s">
        <v>880</v>
      </c>
      <c r="N336" s="16" t="s">
        <v>522</v>
      </c>
      <c r="O336" s="3">
        <v>16</v>
      </c>
    </row>
    <row r="337" spans="1:15" ht="16.5" x14ac:dyDescent="0.25">
      <c r="A337" t="s">
        <v>782</v>
      </c>
      <c r="B337" s="16" t="s">
        <v>133</v>
      </c>
      <c r="C337" s="16" t="s">
        <v>137</v>
      </c>
      <c r="D337" s="7">
        <v>0</v>
      </c>
      <c r="E337" s="7">
        <v>-2.8208298E-2</v>
      </c>
      <c r="F337" s="7">
        <v>-2.8208298E-2</v>
      </c>
      <c r="G337" s="7">
        <v>8.8756735000000003E-2</v>
      </c>
      <c r="H337" s="7">
        <v>1.5677826999999998E-2</v>
      </c>
      <c r="I337" s="7">
        <v>1.1566995470000001</v>
      </c>
      <c r="J337" s="7">
        <v>1.1656024389999999</v>
      </c>
      <c r="K337" s="7">
        <v>1.08284749</v>
      </c>
      <c r="L337" t="s">
        <v>841</v>
      </c>
      <c r="M337" t="s">
        <v>880</v>
      </c>
      <c r="N337" s="16" t="s">
        <v>522</v>
      </c>
      <c r="O337" s="3">
        <v>16</v>
      </c>
    </row>
    <row r="338" spans="1:15" ht="16.5" x14ac:dyDescent="0.25">
      <c r="A338" t="s">
        <v>782</v>
      </c>
      <c r="B338" s="16" t="s">
        <v>134</v>
      </c>
      <c r="C338" s="16" t="s">
        <v>137</v>
      </c>
      <c r="D338" s="7">
        <v>0</v>
      </c>
      <c r="E338" s="7">
        <v>7.3281100000000002E-2</v>
      </c>
      <c r="F338" s="7">
        <v>6.3804288000000001E-2</v>
      </c>
      <c r="G338" s="7">
        <v>3.1342527000000002E-2</v>
      </c>
      <c r="H338" s="7">
        <v>-1.923294E-2</v>
      </c>
      <c r="I338" s="7">
        <v>0.39140258500000003</v>
      </c>
      <c r="J338" s="7">
        <v>0.59855633799999997</v>
      </c>
      <c r="K338" s="7">
        <v>0.34294023200000001</v>
      </c>
      <c r="L338" t="s">
        <v>841</v>
      </c>
      <c r="M338" t="s">
        <v>880</v>
      </c>
      <c r="N338" s="16" t="s">
        <v>944</v>
      </c>
      <c r="O338" s="3">
        <v>16</v>
      </c>
    </row>
    <row r="339" spans="1:15" ht="16.5" x14ac:dyDescent="0.25">
      <c r="A339" t="s">
        <v>782</v>
      </c>
      <c r="B339" s="16" t="s">
        <v>135</v>
      </c>
      <c r="C339" s="16" t="s">
        <v>137</v>
      </c>
      <c r="D339" s="7">
        <v>0</v>
      </c>
      <c r="E339" s="7">
        <v>5.4702328000000001E-2</v>
      </c>
      <c r="F339" s="7">
        <v>0.17123163499999999</v>
      </c>
      <c r="G339" s="7">
        <v>0.273119852</v>
      </c>
      <c r="H339" s="7">
        <v>0.27948326699999998</v>
      </c>
      <c r="I339" s="7">
        <v>1.4539187469999999</v>
      </c>
      <c r="J339" s="7">
        <v>1.503000007</v>
      </c>
      <c r="K339" s="7">
        <v>1.5159961470000001</v>
      </c>
      <c r="L339" t="s">
        <v>1336</v>
      </c>
      <c r="M339" t="s">
        <v>1304</v>
      </c>
      <c r="N339" s="16" t="s">
        <v>524</v>
      </c>
      <c r="O339" s="3">
        <v>16</v>
      </c>
    </row>
    <row r="340" spans="1:15" ht="16.5" x14ac:dyDescent="0.25">
      <c r="A340" t="s">
        <v>782</v>
      </c>
      <c r="B340" s="16" t="s">
        <v>135</v>
      </c>
      <c r="C340" s="16" t="s">
        <v>141</v>
      </c>
      <c r="D340" s="7">
        <v>0</v>
      </c>
      <c r="E340" s="7">
        <v>5.4702328000000001E-2</v>
      </c>
      <c r="F340" s="7">
        <v>0.17123163499999999</v>
      </c>
      <c r="G340" s="7">
        <v>0.273119852</v>
      </c>
      <c r="H340" s="7">
        <v>0.27948326699999998</v>
      </c>
      <c r="I340" s="7">
        <v>1.4539187469999999</v>
      </c>
      <c r="J340" s="7">
        <v>1.503000007</v>
      </c>
      <c r="K340" s="7">
        <v>1.5159961470000001</v>
      </c>
      <c r="L340" t="s">
        <v>1335</v>
      </c>
      <c r="M340" t="s">
        <v>1304</v>
      </c>
      <c r="N340" s="16" t="s">
        <v>524</v>
      </c>
      <c r="O340" s="3">
        <v>16</v>
      </c>
    </row>
    <row r="341" spans="1:15" ht="16.5" x14ac:dyDescent="0.25">
      <c r="A341" t="s">
        <v>782</v>
      </c>
      <c r="B341" s="16" t="s">
        <v>136</v>
      </c>
      <c r="C341" s="16" t="s">
        <v>137</v>
      </c>
      <c r="D341" s="7">
        <v>0</v>
      </c>
      <c r="E341" s="7">
        <v>0.11908605999999999</v>
      </c>
      <c r="F341" s="7">
        <v>0.17775128400000001</v>
      </c>
      <c r="G341" s="7">
        <v>0.46860949899999998</v>
      </c>
      <c r="H341" s="7">
        <v>0.413286657</v>
      </c>
      <c r="I341" s="7">
        <v>1.5845022989999999</v>
      </c>
      <c r="J341" s="7">
        <v>1.5109266889999999</v>
      </c>
      <c r="K341" s="7">
        <v>1.645891279</v>
      </c>
      <c r="L341" t="s">
        <v>1336</v>
      </c>
      <c r="M341" t="s">
        <v>1304</v>
      </c>
      <c r="N341" s="16" t="s">
        <v>524</v>
      </c>
      <c r="O341" s="3">
        <v>16</v>
      </c>
    </row>
    <row r="342" spans="1:15" ht="16.5" x14ac:dyDescent="0.25">
      <c r="A342" t="s">
        <v>782</v>
      </c>
      <c r="B342" s="16" t="s">
        <v>136</v>
      </c>
      <c r="C342" s="16" t="s">
        <v>141</v>
      </c>
      <c r="D342" s="7">
        <v>0</v>
      </c>
      <c r="E342" s="7">
        <v>0.11908605999999999</v>
      </c>
      <c r="F342" s="7">
        <v>0.17775128400000001</v>
      </c>
      <c r="G342" s="7">
        <v>0.46860949899999998</v>
      </c>
      <c r="H342" s="7">
        <v>0.413286657</v>
      </c>
      <c r="I342" s="7">
        <v>1.5845022989999999</v>
      </c>
      <c r="J342" s="7">
        <v>1.5109266889999999</v>
      </c>
      <c r="K342" s="7">
        <v>1.645891279</v>
      </c>
      <c r="L342" t="s">
        <v>1335</v>
      </c>
      <c r="M342" t="s">
        <v>1304</v>
      </c>
      <c r="N342" s="16" t="s">
        <v>524</v>
      </c>
      <c r="O342" s="3">
        <v>16</v>
      </c>
    </row>
    <row r="343" spans="1:15" ht="16.5" x14ac:dyDescent="0.25">
      <c r="A343" t="s">
        <v>782</v>
      </c>
      <c r="B343" s="16" t="s">
        <v>137</v>
      </c>
      <c r="C343" s="16" t="s">
        <v>137</v>
      </c>
      <c r="D343" s="7">
        <v>0</v>
      </c>
      <c r="E343" s="7">
        <v>-2.767387E-2</v>
      </c>
      <c r="F343" s="7">
        <v>8.6867169999999994E-2</v>
      </c>
      <c r="G343" s="7">
        <v>0.206373315</v>
      </c>
      <c r="H343" s="7">
        <v>4.8720554999999999E-2</v>
      </c>
      <c r="I343" s="7">
        <v>0.32479247500000002</v>
      </c>
      <c r="J343" s="7">
        <v>0.31778798000000003</v>
      </c>
      <c r="K343" s="7">
        <v>0.34186126</v>
      </c>
      <c r="L343" t="s">
        <v>841</v>
      </c>
      <c r="M343" t="s">
        <v>880</v>
      </c>
      <c r="N343" s="16" t="s">
        <v>137</v>
      </c>
      <c r="O343" s="3">
        <v>16</v>
      </c>
    </row>
    <row r="344" spans="1:15" ht="16.5" x14ac:dyDescent="0.25">
      <c r="A344" t="s">
        <v>782</v>
      </c>
      <c r="B344" s="16" t="s">
        <v>13</v>
      </c>
      <c r="C344" s="16" t="s">
        <v>212</v>
      </c>
      <c r="D344" s="7">
        <v>0</v>
      </c>
      <c r="E344" s="7">
        <v>-9.6764089999999997E-2</v>
      </c>
      <c r="F344" s="7">
        <v>-0.17456261000000001</v>
      </c>
      <c r="G344" s="7">
        <v>-7.7303985000000006E-2</v>
      </c>
      <c r="H344" s="7">
        <v>-7.7628810000000006E-2</v>
      </c>
      <c r="I344" s="7">
        <v>0.54876163</v>
      </c>
      <c r="J344" s="7">
        <v>0.56586110999999994</v>
      </c>
      <c r="K344" s="7">
        <v>0.58411819499999995</v>
      </c>
      <c r="L344" t="s">
        <v>829</v>
      </c>
      <c r="M344" t="s">
        <v>829</v>
      </c>
      <c r="N344" s="16" t="s">
        <v>203</v>
      </c>
      <c r="O344" s="3">
        <v>17</v>
      </c>
    </row>
    <row r="345" spans="1:15" ht="16.5" x14ac:dyDescent="0.25">
      <c r="A345" t="s">
        <v>782</v>
      </c>
      <c r="B345" s="16" t="s">
        <v>14</v>
      </c>
      <c r="C345" s="16" t="s">
        <v>212</v>
      </c>
      <c r="D345" s="7">
        <v>0</v>
      </c>
      <c r="E345" s="7">
        <v>-9.1307066000000006E-2</v>
      </c>
      <c r="F345" s="7">
        <v>-0.199504707</v>
      </c>
      <c r="G345" s="7">
        <v>3.6156025000000001E-2</v>
      </c>
      <c r="H345" s="7">
        <v>-0.11708009599999999</v>
      </c>
      <c r="I345" s="7">
        <v>0.33307914199999999</v>
      </c>
      <c r="J345" s="7">
        <v>0.253669592</v>
      </c>
      <c r="K345" s="7">
        <v>0.32620380700000001</v>
      </c>
      <c r="L345" t="s">
        <v>829</v>
      </c>
      <c r="M345" t="s">
        <v>829</v>
      </c>
      <c r="N345" s="16" t="s">
        <v>203</v>
      </c>
      <c r="O345" s="3">
        <v>17</v>
      </c>
    </row>
    <row r="346" spans="1:15" ht="16.5" x14ac:dyDescent="0.25">
      <c r="A346" t="s">
        <v>783</v>
      </c>
      <c r="B346" s="16" t="s">
        <v>190</v>
      </c>
      <c r="C346" s="16" t="s">
        <v>688</v>
      </c>
      <c r="D346" s="7">
        <v>0</v>
      </c>
      <c r="E346" s="7">
        <v>-0.23604820500000001</v>
      </c>
      <c r="F346" s="7">
        <v>-0.41945454999999998</v>
      </c>
      <c r="G346" s="7">
        <v>-0.96195117500000005</v>
      </c>
      <c r="H346" s="7">
        <v>-1.0940305450000001</v>
      </c>
      <c r="I346" s="7">
        <v>-1.6648177099999999</v>
      </c>
      <c r="J346" s="7">
        <v>-1.74049024</v>
      </c>
      <c r="K346" s="7">
        <v>-1.9355164549999999</v>
      </c>
      <c r="L346" t="s">
        <v>841</v>
      </c>
      <c r="M346" t="s">
        <v>886</v>
      </c>
      <c r="N346" s="16" t="s">
        <v>190</v>
      </c>
      <c r="O346" s="3">
        <v>32</v>
      </c>
    </row>
    <row r="347" spans="1:15" ht="16.5" x14ac:dyDescent="0.25">
      <c r="A347" t="s">
        <v>783</v>
      </c>
      <c r="B347" s="16" t="s">
        <v>681</v>
      </c>
      <c r="C347" s="16" t="s">
        <v>363</v>
      </c>
      <c r="D347" s="7">
        <v>0</v>
      </c>
      <c r="E347" s="7">
        <v>4.7263995000000003E-2</v>
      </c>
      <c r="F347" s="7">
        <v>5.1163420000000001E-2</v>
      </c>
      <c r="G347" s="7">
        <v>0.16259636499999999</v>
      </c>
      <c r="H347" s="7">
        <v>0.130177505</v>
      </c>
      <c r="I347" s="7">
        <v>8.8008635000000002E-2</v>
      </c>
      <c r="J347" s="7">
        <v>-2.0836014999999999E-2</v>
      </c>
      <c r="K347" s="7">
        <v>2.970273E-2</v>
      </c>
      <c r="L347" t="s">
        <v>841</v>
      </c>
      <c r="M347" t="s">
        <v>887</v>
      </c>
      <c r="N347" s="16" t="s">
        <v>945</v>
      </c>
      <c r="O347" s="3">
        <v>32</v>
      </c>
    </row>
    <row r="348" spans="1:15" ht="16.5" x14ac:dyDescent="0.25">
      <c r="A348" t="s">
        <v>783</v>
      </c>
      <c r="B348" s="16" t="s">
        <v>679</v>
      </c>
      <c r="C348" s="16" t="s">
        <v>363</v>
      </c>
      <c r="D348" s="7">
        <v>0</v>
      </c>
      <c r="E348" s="7">
        <v>2.3666655000000002E-2</v>
      </c>
      <c r="F348" s="7">
        <v>9.6477850000000007E-3</v>
      </c>
      <c r="G348" s="7">
        <v>-0.19683850999999999</v>
      </c>
      <c r="H348" s="7">
        <v>-7.5974114999999995E-2</v>
      </c>
      <c r="I348" s="7">
        <v>-3.3835135000000002E-2</v>
      </c>
      <c r="J348" s="7">
        <v>-4.7723479999999999E-2</v>
      </c>
      <c r="K348" s="7">
        <v>-8.3806245000000001E-2</v>
      </c>
      <c r="L348" t="s">
        <v>841</v>
      </c>
      <c r="M348" t="s">
        <v>887</v>
      </c>
      <c r="N348" s="16" t="s">
        <v>680</v>
      </c>
      <c r="O348" s="3">
        <v>32</v>
      </c>
    </row>
    <row r="349" spans="1:15" ht="16.5" x14ac:dyDescent="0.25">
      <c r="A349" t="s">
        <v>783</v>
      </c>
      <c r="B349" s="16" t="s">
        <v>363</v>
      </c>
      <c r="C349" s="16" t="s">
        <v>363</v>
      </c>
      <c r="D349" s="7">
        <v>0</v>
      </c>
      <c r="E349" s="7">
        <v>9.9297684999999997E-2</v>
      </c>
      <c r="F349" s="7">
        <v>1.5669840000000001E-2</v>
      </c>
      <c r="G349" s="7">
        <v>-0.196129795</v>
      </c>
      <c r="H349" s="7">
        <v>-0.105902975</v>
      </c>
      <c r="I349" s="7">
        <v>-0.10676953</v>
      </c>
      <c r="J349" s="7">
        <v>-0.13322587</v>
      </c>
      <c r="K349" s="7">
        <v>-0.20310360499999999</v>
      </c>
      <c r="L349" t="s">
        <v>841</v>
      </c>
      <c r="M349" t="s">
        <v>887</v>
      </c>
      <c r="N349" s="16" t="s">
        <v>680</v>
      </c>
      <c r="O349" s="3">
        <v>32</v>
      </c>
    </row>
    <row r="350" spans="1:15" ht="16.5" x14ac:dyDescent="0.25">
      <c r="A350" t="s">
        <v>783</v>
      </c>
      <c r="B350" s="16" t="s">
        <v>115</v>
      </c>
      <c r="C350" s="16" t="s">
        <v>363</v>
      </c>
      <c r="D350" s="7">
        <v>0</v>
      </c>
      <c r="E350" s="7">
        <v>-0.52356884999999997</v>
      </c>
      <c r="F350" s="7">
        <v>-0.82280122499999997</v>
      </c>
      <c r="G350" s="7">
        <v>-1.313993325</v>
      </c>
      <c r="H350" s="7">
        <v>-1.49224226</v>
      </c>
      <c r="I350" s="7">
        <v>-1.4352899699999999</v>
      </c>
      <c r="J350" s="7">
        <v>-1.46916281</v>
      </c>
      <c r="K350" s="7">
        <v>-1.4295308499999999</v>
      </c>
      <c r="L350" t="s">
        <v>844</v>
      </c>
      <c r="M350" t="s">
        <v>844</v>
      </c>
      <c r="N350" s="16" t="s">
        <v>387</v>
      </c>
      <c r="O350" s="3">
        <v>34</v>
      </c>
    </row>
    <row r="351" spans="1:15" ht="16.5" x14ac:dyDescent="0.25">
      <c r="A351" t="s">
        <v>783</v>
      </c>
      <c r="B351" s="16" t="s">
        <v>116</v>
      </c>
      <c r="C351" s="16" t="s">
        <v>363</v>
      </c>
      <c r="D351" s="7">
        <v>0</v>
      </c>
      <c r="E351" s="7">
        <v>-0.45014477000000003</v>
      </c>
      <c r="F351" s="7">
        <v>-0.73175344499999995</v>
      </c>
      <c r="G351" s="7">
        <v>-1.215837235</v>
      </c>
      <c r="H351" s="7">
        <v>-1.2937696949999999</v>
      </c>
      <c r="I351" s="7">
        <v>-1.29215518</v>
      </c>
      <c r="J351" s="7">
        <v>-1.3279343649999999</v>
      </c>
      <c r="K351" s="7">
        <v>-1.2851068050000001</v>
      </c>
      <c r="L351" t="s">
        <v>844</v>
      </c>
      <c r="M351" t="s">
        <v>844</v>
      </c>
      <c r="N351" s="16" t="s">
        <v>388</v>
      </c>
      <c r="O351" s="3">
        <v>34</v>
      </c>
    </row>
    <row r="352" spans="1:15" ht="16.5" x14ac:dyDescent="0.25">
      <c r="A352" t="s">
        <v>783</v>
      </c>
      <c r="B352" s="16" t="s">
        <v>117</v>
      </c>
      <c r="C352" s="16" t="s">
        <v>363</v>
      </c>
      <c r="D352" s="7">
        <v>0</v>
      </c>
      <c r="E352" s="7">
        <v>-0.54504461999999998</v>
      </c>
      <c r="F352" s="7">
        <v>-0.751986975</v>
      </c>
      <c r="G352" s="7">
        <v>-1.28157038</v>
      </c>
      <c r="H352" s="7">
        <v>-1.4763916399999999</v>
      </c>
      <c r="I352" s="7">
        <v>-1.43871499</v>
      </c>
      <c r="J352" s="7">
        <v>-1.3833543100000001</v>
      </c>
      <c r="K352" s="7">
        <v>-1.374352485</v>
      </c>
      <c r="L352" t="s">
        <v>844</v>
      </c>
      <c r="M352" t="s">
        <v>844</v>
      </c>
      <c r="N352" s="16" t="s">
        <v>914</v>
      </c>
      <c r="O352" s="3">
        <v>34</v>
      </c>
    </row>
    <row r="353" spans="1:15" ht="16.5" x14ac:dyDescent="0.25">
      <c r="A353" t="s">
        <v>783</v>
      </c>
      <c r="B353" s="16" t="s">
        <v>119</v>
      </c>
      <c r="C353" s="16" t="s">
        <v>363</v>
      </c>
      <c r="D353" s="7">
        <v>0</v>
      </c>
      <c r="E353" s="7">
        <v>-0.237247025</v>
      </c>
      <c r="F353" s="7">
        <v>-0.31089647999999998</v>
      </c>
      <c r="G353" s="7">
        <v>-0.52203555000000001</v>
      </c>
      <c r="H353" s="7">
        <v>-0.58665893999999996</v>
      </c>
      <c r="I353" s="7">
        <v>-0.318128825</v>
      </c>
      <c r="J353" s="7">
        <v>-0.33363527999999998</v>
      </c>
      <c r="K353" s="7">
        <v>-0.382892075</v>
      </c>
      <c r="L353" t="s">
        <v>844</v>
      </c>
      <c r="M353" t="s">
        <v>844</v>
      </c>
      <c r="N353" s="16" t="s">
        <v>391</v>
      </c>
      <c r="O353" s="3">
        <v>34</v>
      </c>
    </row>
    <row r="354" spans="1:15" ht="16.5" x14ac:dyDescent="0.25">
      <c r="A354" t="s">
        <v>783</v>
      </c>
      <c r="B354" s="16" t="s">
        <v>683</v>
      </c>
      <c r="C354" s="16" t="s">
        <v>363</v>
      </c>
      <c r="D354" s="7">
        <v>0</v>
      </c>
      <c r="E354" s="7">
        <v>-0.14446165799999999</v>
      </c>
      <c r="F354" s="7">
        <v>-0.204045587</v>
      </c>
      <c r="G354" s="7">
        <v>-0.47212568900000002</v>
      </c>
      <c r="H354" s="7">
        <v>-0.71686219299999998</v>
      </c>
      <c r="I354" s="7">
        <v>-0.45672151999999999</v>
      </c>
      <c r="J354" s="7">
        <v>-0.45147115399999999</v>
      </c>
      <c r="K354" s="7">
        <v>-0.520835728</v>
      </c>
      <c r="L354" t="s">
        <v>841</v>
      </c>
      <c r="M354" t="s">
        <v>887</v>
      </c>
      <c r="N354" s="16" t="s">
        <v>684</v>
      </c>
      <c r="O354" s="3">
        <v>32</v>
      </c>
    </row>
    <row r="355" spans="1:15" ht="16.5" x14ac:dyDescent="0.25">
      <c r="A355" t="s">
        <v>783</v>
      </c>
      <c r="B355" s="16" t="s">
        <v>685</v>
      </c>
      <c r="C355" s="16" t="s">
        <v>363</v>
      </c>
      <c r="D355" s="7">
        <v>0</v>
      </c>
      <c r="E355" s="7">
        <v>2.1453478000000002E-2</v>
      </c>
      <c r="F355" s="7">
        <v>-6.1108541000000002E-2</v>
      </c>
      <c r="G355" s="7">
        <v>0.16332708000000001</v>
      </c>
      <c r="H355" s="7">
        <v>7.6604384999999997E-2</v>
      </c>
      <c r="I355" s="7">
        <v>0.32721606399999997</v>
      </c>
      <c r="J355" s="7">
        <v>0.21143619</v>
      </c>
      <c r="K355" s="7">
        <v>0.197273063</v>
      </c>
      <c r="L355" t="s">
        <v>841</v>
      </c>
      <c r="M355" t="s">
        <v>887</v>
      </c>
      <c r="N355" s="16" t="s">
        <v>684</v>
      </c>
      <c r="O355" s="3">
        <v>32</v>
      </c>
    </row>
    <row r="356" spans="1:15" ht="16.5" x14ac:dyDescent="0.25">
      <c r="A356" t="s">
        <v>783</v>
      </c>
      <c r="B356" s="16" t="s">
        <v>686</v>
      </c>
      <c r="C356" s="16" t="s">
        <v>363</v>
      </c>
      <c r="D356" s="7">
        <v>0</v>
      </c>
      <c r="E356" s="7">
        <v>-7.170021E-2</v>
      </c>
      <c r="F356" s="7">
        <v>-5.6667026000000002E-2</v>
      </c>
      <c r="G356" s="7">
        <v>-0.19032975699999999</v>
      </c>
      <c r="H356" s="7">
        <v>-0.31006560500000002</v>
      </c>
      <c r="I356" s="7">
        <v>-0.42147627100000001</v>
      </c>
      <c r="J356" s="7">
        <v>-0.32581423599999998</v>
      </c>
      <c r="K356" s="7">
        <v>-0.42147627100000001</v>
      </c>
      <c r="L356" t="s">
        <v>841</v>
      </c>
      <c r="M356" t="s">
        <v>887</v>
      </c>
      <c r="N356" s="16" t="s">
        <v>684</v>
      </c>
      <c r="O356" s="3">
        <v>32</v>
      </c>
    </row>
    <row r="357" spans="1:15" ht="16.5" x14ac:dyDescent="0.25">
      <c r="A357" t="s">
        <v>783</v>
      </c>
      <c r="B357" s="16" t="s">
        <v>687</v>
      </c>
      <c r="C357" s="16" t="s">
        <v>363</v>
      </c>
      <c r="D357" s="7">
        <v>0</v>
      </c>
      <c r="E357" s="7">
        <v>-9.2817214999999995E-2</v>
      </c>
      <c r="F357" s="7">
        <v>-0.1614237</v>
      </c>
      <c r="G357" s="7">
        <v>-0.21667951999999999</v>
      </c>
      <c r="H357" s="7">
        <v>-0.26960367000000002</v>
      </c>
      <c r="I357" s="7">
        <v>-0.47728491499999998</v>
      </c>
      <c r="J357" s="7">
        <v>-0.54878797000000001</v>
      </c>
      <c r="K357" s="7">
        <v>-0.56374115499999999</v>
      </c>
      <c r="L357" t="s">
        <v>841</v>
      </c>
      <c r="M357" t="s">
        <v>887</v>
      </c>
      <c r="N357" s="16" t="s">
        <v>687</v>
      </c>
      <c r="O357" s="3">
        <v>32</v>
      </c>
    </row>
    <row r="358" spans="1:15" ht="16.5" x14ac:dyDescent="0.25">
      <c r="A358" t="s">
        <v>783</v>
      </c>
      <c r="B358" s="16" t="s">
        <v>189</v>
      </c>
      <c r="C358" s="16" t="s">
        <v>189</v>
      </c>
      <c r="D358" s="7">
        <v>0</v>
      </c>
      <c r="E358" s="7">
        <v>1.205429E-2</v>
      </c>
      <c r="F358" s="7">
        <v>-0.11378207</v>
      </c>
      <c r="G358" s="7">
        <v>7.8489859999999995E-2</v>
      </c>
      <c r="H358" s="7">
        <v>7.7329599999999997E-3</v>
      </c>
      <c r="I358" s="7">
        <v>-0.456818165</v>
      </c>
      <c r="J358" s="7">
        <v>-0.49058042000000002</v>
      </c>
      <c r="K358" s="7">
        <v>-0.58446715000000005</v>
      </c>
      <c r="L358" t="s">
        <v>841</v>
      </c>
      <c r="M358" t="s">
        <v>888</v>
      </c>
      <c r="N358" s="16" t="s">
        <v>189</v>
      </c>
      <c r="O358" s="3">
        <v>32</v>
      </c>
    </row>
    <row r="359" spans="1:15" ht="16.5" x14ac:dyDescent="0.25">
      <c r="A359" t="s">
        <v>784</v>
      </c>
      <c r="B359" s="16" t="s">
        <v>698</v>
      </c>
      <c r="C359" s="16" t="s">
        <v>212</v>
      </c>
      <c r="D359" s="7">
        <v>0</v>
      </c>
      <c r="E359" s="7">
        <v>-0.11514632800000001</v>
      </c>
      <c r="F359" s="7">
        <v>-0.20803089599999999</v>
      </c>
      <c r="G359" s="7">
        <v>-0.30214159699999998</v>
      </c>
      <c r="H359" s="7">
        <v>-0.44430862799999998</v>
      </c>
      <c r="I359" s="7">
        <v>-0.90897575100000005</v>
      </c>
      <c r="J359" s="7">
        <v>-0.86723301600000002</v>
      </c>
      <c r="K359" s="7">
        <v>-0.91745339699999995</v>
      </c>
      <c r="L359" t="s">
        <v>841</v>
      </c>
      <c r="M359" t="s">
        <v>889</v>
      </c>
      <c r="N359" s="16" t="s">
        <v>698</v>
      </c>
      <c r="O359" s="3">
        <v>64</v>
      </c>
    </row>
    <row r="360" spans="1:15" ht="16.5" x14ac:dyDescent="0.25">
      <c r="A360" t="s">
        <v>784</v>
      </c>
      <c r="B360" s="16" t="s">
        <v>113</v>
      </c>
      <c r="C360" s="16" t="s">
        <v>229</v>
      </c>
      <c r="D360" s="7">
        <v>0</v>
      </c>
      <c r="E360" s="7">
        <v>5.6624364000000003E-2</v>
      </c>
      <c r="F360" s="7">
        <v>-5.1023608999999998E-2</v>
      </c>
      <c r="G360" s="7">
        <v>-2.7569725999999999E-2</v>
      </c>
      <c r="H360" s="7">
        <v>-0.177435958</v>
      </c>
      <c r="I360" s="7">
        <v>-0.29693201000000002</v>
      </c>
      <c r="J360" s="7">
        <v>-0.29947122399999998</v>
      </c>
      <c r="K360" s="7">
        <v>-0.34871880199999999</v>
      </c>
      <c r="L360" t="s">
        <v>830</v>
      </c>
      <c r="M360" t="s">
        <v>830</v>
      </c>
      <c r="N360" s="16" t="s">
        <v>386</v>
      </c>
      <c r="O360" s="3">
        <v>66</v>
      </c>
    </row>
    <row r="361" spans="1:15" ht="16.5" x14ac:dyDescent="0.25">
      <c r="A361" t="s">
        <v>784</v>
      </c>
      <c r="B361" s="16" t="s">
        <v>114</v>
      </c>
      <c r="C361" s="16" t="s">
        <v>229</v>
      </c>
      <c r="D361" s="7">
        <v>0</v>
      </c>
      <c r="E361" s="7">
        <v>2.1726023000000001E-2</v>
      </c>
      <c r="F361" s="7">
        <v>-2.2030649999999999E-2</v>
      </c>
      <c r="G361" s="7">
        <v>7.0802091999999997E-2</v>
      </c>
      <c r="H361" s="7">
        <v>-8.9391648000000004E-2</v>
      </c>
      <c r="I361" s="7">
        <v>2.945184E-3</v>
      </c>
      <c r="J361" s="7">
        <v>-0.20957268100000001</v>
      </c>
      <c r="K361" s="7">
        <v>-0.21169263999999999</v>
      </c>
      <c r="L361" t="s">
        <v>830</v>
      </c>
      <c r="M361" t="s">
        <v>830</v>
      </c>
      <c r="N361" s="16" t="s">
        <v>386</v>
      </c>
      <c r="O361" s="3">
        <v>66</v>
      </c>
    </row>
    <row r="362" spans="1:15" ht="16.5" x14ac:dyDescent="0.25">
      <c r="A362" t="s">
        <v>785</v>
      </c>
      <c r="B362" s="16" t="s">
        <v>709</v>
      </c>
      <c r="C362" s="16" t="s">
        <v>479</v>
      </c>
      <c r="D362" s="7">
        <v>0</v>
      </c>
      <c r="E362" s="7">
        <v>4.7290049999999997E-3</v>
      </c>
      <c r="F362" s="7">
        <v>0.1341881</v>
      </c>
      <c r="G362" s="7">
        <v>0.28455165500000001</v>
      </c>
      <c r="H362" s="7">
        <v>0.28262453999999998</v>
      </c>
      <c r="I362" s="7">
        <v>0.89788217000000003</v>
      </c>
      <c r="J362" s="7">
        <v>0.90536523000000002</v>
      </c>
      <c r="K362" s="7">
        <v>0.91316417999999999</v>
      </c>
      <c r="M362" t="s">
        <v>845</v>
      </c>
      <c r="N362" s="16" t="s">
        <v>710</v>
      </c>
      <c r="O362" s="3">
        <v>128</v>
      </c>
    </row>
    <row r="363" spans="1:15" ht="16.5" x14ac:dyDescent="0.25">
      <c r="A363" t="s">
        <v>785</v>
      </c>
      <c r="B363" s="16" t="s">
        <v>711</v>
      </c>
      <c r="C363" s="16" t="s">
        <v>479</v>
      </c>
      <c r="D363" s="7">
        <v>0</v>
      </c>
      <c r="E363" s="7">
        <v>9.2867976000000005E-2</v>
      </c>
      <c r="F363" s="7">
        <v>0.147033895</v>
      </c>
      <c r="G363" s="7">
        <v>0.39405404700000002</v>
      </c>
      <c r="H363" s="7">
        <v>0.37416908199999999</v>
      </c>
      <c r="I363" s="7">
        <v>1.236573607</v>
      </c>
      <c r="J363" s="7">
        <v>1.129546377</v>
      </c>
      <c r="K363" s="7">
        <v>1.1334852769999999</v>
      </c>
      <c r="M363" t="s">
        <v>845</v>
      </c>
      <c r="N363" s="16" t="s">
        <v>710</v>
      </c>
      <c r="O363" s="3">
        <v>128</v>
      </c>
    </row>
    <row r="364" spans="1:15" ht="16.5" x14ac:dyDescent="0.25">
      <c r="A364" t="s">
        <v>785</v>
      </c>
      <c r="B364" s="16" t="s">
        <v>712</v>
      </c>
      <c r="C364" s="16" t="s">
        <v>479</v>
      </c>
      <c r="D364" s="7">
        <v>0</v>
      </c>
      <c r="E364" s="7">
        <v>0.14539011700000001</v>
      </c>
      <c r="F364" s="7">
        <v>0.27725564400000002</v>
      </c>
      <c r="G364" s="7">
        <v>0.46149510700000002</v>
      </c>
      <c r="H364" s="7">
        <v>0.469781167</v>
      </c>
      <c r="I364" s="7">
        <v>1.2386395219999999</v>
      </c>
      <c r="J364" s="7">
        <v>1.1568874220000001</v>
      </c>
      <c r="K364" s="7">
        <v>1.1179278720000001</v>
      </c>
      <c r="M364" t="s">
        <v>845</v>
      </c>
      <c r="N364" s="16" t="s">
        <v>710</v>
      </c>
      <c r="O364" s="3">
        <v>128</v>
      </c>
    </row>
    <row r="365" spans="1:15" ht="16.5" x14ac:dyDescent="0.25">
      <c r="A365" t="s">
        <v>785</v>
      </c>
      <c r="B365" s="16" t="s">
        <v>713</v>
      </c>
      <c r="C365" s="16" t="s">
        <v>479</v>
      </c>
      <c r="D365" s="7">
        <v>0</v>
      </c>
      <c r="E365" s="7">
        <v>0.13457311199999999</v>
      </c>
      <c r="F365" s="7">
        <v>0.210216552</v>
      </c>
      <c r="G365" s="7">
        <v>0.49884108799999999</v>
      </c>
      <c r="H365" s="7">
        <v>0.41511453799999998</v>
      </c>
      <c r="I365" s="7">
        <v>0.89124614000000002</v>
      </c>
      <c r="J365" s="7">
        <v>0.85553285000000001</v>
      </c>
      <c r="K365" s="7">
        <v>0.84312440099999997</v>
      </c>
      <c r="M365" t="s">
        <v>845</v>
      </c>
      <c r="N365" s="16" t="s">
        <v>946</v>
      </c>
      <c r="O365" s="3">
        <v>128</v>
      </c>
    </row>
    <row r="366" spans="1:15" ht="16.5" x14ac:dyDescent="0.25">
      <c r="A366" t="s">
        <v>785</v>
      </c>
      <c r="B366" s="16" t="s">
        <v>151</v>
      </c>
      <c r="C366" s="16" t="s">
        <v>118</v>
      </c>
      <c r="D366" s="7">
        <v>0</v>
      </c>
      <c r="E366" s="7">
        <v>8.1182895000000005E-2</v>
      </c>
      <c r="F366" s="7">
        <v>0.19070690000000001</v>
      </c>
      <c r="G366" s="7">
        <v>0.29853337000000002</v>
      </c>
      <c r="H366" s="7">
        <v>0.28617215000000001</v>
      </c>
      <c r="I366" s="7">
        <v>2.5421724999999999E-2</v>
      </c>
      <c r="J366" s="7">
        <v>1.3823574999999999E-2</v>
      </c>
      <c r="K366" s="7">
        <v>2.4579195000000002E-2</v>
      </c>
      <c r="L366" t="s">
        <v>831</v>
      </c>
      <c r="M366" t="s">
        <v>831</v>
      </c>
      <c r="N366" s="16" t="s">
        <v>530</v>
      </c>
      <c r="O366" s="3">
        <v>144</v>
      </c>
    </row>
    <row r="367" spans="1:15" ht="16.5" x14ac:dyDescent="0.25">
      <c r="A367" t="s">
        <v>785</v>
      </c>
      <c r="B367" s="16" t="s">
        <v>152</v>
      </c>
      <c r="C367" s="16" t="s">
        <v>118</v>
      </c>
      <c r="D367" s="7">
        <v>0</v>
      </c>
      <c r="E367" s="7">
        <v>0.14097030499999999</v>
      </c>
      <c r="F367" s="7">
        <v>0.25247107000000002</v>
      </c>
      <c r="G367" s="7">
        <v>0.41089757500000001</v>
      </c>
      <c r="H367" s="7">
        <v>0.37137657499999999</v>
      </c>
      <c r="I367" s="7">
        <v>9.3749675000000005E-2</v>
      </c>
      <c r="J367" s="7">
        <v>8.2811120000000002E-2</v>
      </c>
      <c r="K367" s="7">
        <v>0.13230031</v>
      </c>
      <c r="L367" t="s">
        <v>831</v>
      </c>
      <c r="M367" t="s">
        <v>1361</v>
      </c>
      <c r="N367" s="16" t="s">
        <v>530</v>
      </c>
      <c r="O367" s="3">
        <v>144</v>
      </c>
    </row>
    <row r="368" spans="1:15" ht="16.5" x14ac:dyDescent="0.25">
      <c r="A368" t="s">
        <v>785</v>
      </c>
      <c r="B368" s="16" t="s">
        <v>153</v>
      </c>
      <c r="C368" s="16" t="s">
        <v>118</v>
      </c>
      <c r="D368" s="7">
        <v>0</v>
      </c>
      <c r="E368" s="7">
        <v>0.134458775</v>
      </c>
      <c r="F368" s="7">
        <v>0.24586118500000001</v>
      </c>
      <c r="G368" s="7">
        <v>0.42150715500000002</v>
      </c>
      <c r="H368" s="7">
        <v>0.41555062500000001</v>
      </c>
      <c r="I368" s="7">
        <v>7.9308594999999996E-2</v>
      </c>
      <c r="J368" s="7">
        <v>8.5626809999999998E-2</v>
      </c>
      <c r="K368" s="7">
        <v>0.12486331000000001</v>
      </c>
      <c r="L368" t="s">
        <v>831</v>
      </c>
      <c r="M368" t="s">
        <v>1361</v>
      </c>
      <c r="N368" s="16" t="s">
        <v>530</v>
      </c>
      <c r="O368" s="3">
        <v>144</v>
      </c>
    </row>
    <row r="369" spans="1:15" ht="16.5" x14ac:dyDescent="0.25">
      <c r="A369" t="s">
        <v>785</v>
      </c>
      <c r="B369" s="16" t="s">
        <v>154</v>
      </c>
      <c r="C369" s="16" t="s">
        <v>118</v>
      </c>
      <c r="D369" s="7">
        <v>0</v>
      </c>
      <c r="E369" s="7">
        <v>0.16211007999999999</v>
      </c>
      <c r="F369" s="7">
        <v>0.33057589999999998</v>
      </c>
      <c r="G369" s="7">
        <v>0.56142398500000001</v>
      </c>
      <c r="H369" s="7">
        <v>0.57946807499999997</v>
      </c>
      <c r="I369" s="7">
        <v>0.20009094499999999</v>
      </c>
      <c r="J369" s="7">
        <v>0.19395008999999999</v>
      </c>
      <c r="K369" s="7">
        <v>0.21840511000000001</v>
      </c>
      <c r="L369" t="s">
        <v>831</v>
      </c>
      <c r="M369" t="s">
        <v>1361</v>
      </c>
      <c r="N369" s="16" t="s">
        <v>530</v>
      </c>
      <c r="O369" s="3">
        <v>144</v>
      </c>
    </row>
    <row r="370" spans="1:15" ht="16.5" x14ac:dyDescent="0.25">
      <c r="A370" t="s">
        <v>785</v>
      </c>
      <c r="B370" s="16" t="s">
        <v>155</v>
      </c>
      <c r="C370" s="16" t="s">
        <v>118</v>
      </c>
      <c r="D370" s="7">
        <v>0</v>
      </c>
      <c r="E370" s="7">
        <v>0.21025568</v>
      </c>
      <c r="F370" s="7">
        <v>0.34275246500000001</v>
      </c>
      <c r="G370" s="7">
        <v>0.50308376499999996</v>
      </c>
      <c r="H370" s="7">
        <v>0.56683884500000004</v>
      </c>
      <c r="I370" s="7">
        <v>0.266822585</v>
      </c>
      <c r="J370" s="7">
        <v>0.25298410500000001</v>
      </c>
      <c r="K370" s="7">
        <v>0.27993190000000001</v>
      </c>
      <c r="L370" t="s">
        <v>831</v>
      </c>
      <c r="M370" t="s">
        <v>1361</v>
      </c>
      <c r="N370" s="16" t="s">
        <v>930</v>
      </c>
      <c r="O370" s="3">
        <v>144</v>
      </c>
    </row>
    <row r="371" spans="1:15" ht="16.5" x14ac:dyDescent="0.25">
      <c r="A371" t="s">
        <v>785</v>
      </c>
      <c r="B371" s="16" t="s">
        <v>191</v>
      </c>
      <c r="C371" s="16" t="s">
        <v>113</v>
      </c>
      <c r="D371" s="7">
        <v>0</v>
      </c>
      <c r="E371" s="7">
        <v>-5.0818105000000002E-2</v>
      </c>
      <c r="F371" s="7">
        <v>-0.18706922500000001</v>
      </c>
      <c r="G371" s="7">
        <v>-0.14132565</v>
      </c>
      <c r="H371" s="7">
        <v>-0.253587324</v>
      </c>
      <c r="I371" s="7">
        <v>0.87153601000000003</v>
      </c>
      <c r="J371" s="7">
        <v>0.72718983000000004</v>
      </c>
      <c r="K371" s="7">
        <v>0.79793544000000005</v>
      </c>
      <c r="L371" t="s">
        <v>841</v>
      </c>
      <c r="M371" t="s">
        <v>890</v>
      </c>
      <c r="N371" s="16" t="s">
        <v>191</v>
      </c>
      <c r="O371" s="3">
        <v>128</v>
      </c>
    </row>
    <row r="372" spans="1:15" ht="16.5" x14ac:dyDescent="0.25">
      <c r="A372" t="s">
        <v>785</v>
      </c>
      <c r="B372" s="16" t="s">
        <v>708</v>
      </c>
      <c r="C372" s="16" t="s">
        <v>363</v>
      </c>
      <c r="D372" s="7">
        <v>0</v>
      </c>
      <c r="E372" s="7">
        <v>7.3135965999999997E-2</v>
      </c>
      <c r="F372" s="7">
        <v>0.17101334200000001</v>
      </c>
      <c r="G372" s="7">
        <v>0.19890044900000001</v>
      </c>
      <c r="H372" s="7">
        <v>0.150790908</v>
      </c>
      <c r="I372" s="7">
        <v>-5.341854E-3</v>
      </c>
      <c r="J372" s="7">
        <v>2.2242891000000001E-2</v>
      </c>
      <c r="K372" s="7">
        <v>-4.2440464999999997E-2</v>
      </c>
      <c r="M372" t="s">
        <v>846</v>
      </c>
      <c r="N372" s="16" t="s">
        <v>947</v>
      </c>
      <c r="O372" s="3">
        <v>128</v>
      </c>
    </row>
    <row r="373" spans="1:15" ht="16.5" x14ac:dyDescent="0.25">
      <c r="A373" t="s">
        <v>785</v>
      </c>
      <c r="B373" s="16" t="s">
        <v>90</v>
      </c>
      <c r="C373" s="16" t="s">
        <v>363</v>
      </c>
      <c r="D373" s="7">
        <v>0</v>
      </c>
      <c r="E373" s="7">
        <v>-6.2623849999999995E-2</v>
      </c>
      <c r="F373" s="7">
        <v>-6.2623849999999995E-2</v>
      </c>
      <c r="G373" s="7">
        <v>-6.2623849999999995E-2</v>
      </c>
      <c r="H373" s="7">
        <v>-4.150889E-2</v>
      </c>
      <c r="I373" s="7">
        <v>0.20070069700000001</v>
      </c>
      <c r="J373" s="7">
        <v>4.1280117999999998E-2</v>
      </c>
      <c r="K373" s="7">
        <v>3.3844080000000002E-3</v>
      </c>
      <c r="L373" s="7" t="s">
        <v>832</v>
      </c>
      <c r="M373" s="7" t="s">
        <v>832</v>
      </c>
      <c r="N373" s="16" t="s">
        <v>235</v>
      </c>
      <c r="O373" s="3">
        <v>145</v>
      </c>
    </row>
    <row r="374" spans="1:15" ht="16.5" x14ac:dyDescent="0.25">
      <c r="A374" t="s">
        <v>785</v>
      </c>
      <c r="B374" s="16" t="s">
        <v>91</v>
      </c>
      <c r="C374" s="16" t="s">
        <v>363</v>
      </c>
      <c r="D374" s="7">
        <v>0</v>
      </c>
      <c r="E374" s="7">
        <v>-5.7030795000000002E-2</v>
      </c>
      <c r="F374" s="7">
        <v>0.441291555</v>
      </c>
      <c r="G374" s="7">
        <v>0.73111503</v>
      </c>
      <c r="H374" s="7">
        <v>0.74668533999999998</v>
      </c>
      <c r="I374" s="7">
        <v>0.99326135000000004</v>
      </c>
      <c r="J374" s="7">
        <v>1.029721205</v>
      </c>
      <c r="K374" s="7">
        <v>0.93905376500000004</v>
      </c>
      <c r="L374" s="7" t="s">
        <v>832</v>
      </c>
      <c r="M374" s="7" t="s">
        <v>832</v>
      </c>
      <c r="N374" s="16" t="s">
        <v>235</v>
      </c>
      <c r="O374" s="3">
        <v>145</v>
      </c>
    </row>
    <row r="375" spans="1:15" ht="16.5" x14ac:dyDescent="0.25">
      <c r="A375" t="s">
        <v>785</v>
      </c>
      <c r="B375" s="16" t="s">
        <v>92</v>
      </c>
      <c r="C375" s="16" t="s">
        <v>363</v>
      </c>
      <c r="D375" s="7">
        <v>0</v>
      </c>
      <c r="E375" s="7">
        <v>-3.4947205000000002E-2</v>
      </c>
      <c r="F375" s="7">
        <v>-7.2248848000000004E-2</v>
      </c>
      <c r="G375" s="7">
        <v>3.3122382999999998E-2</v>
      </c>
      <c r="H375" s="7">
        <v>-0.17649011100000001</v>
      </c>
      <c r="I375" s="7">
        <v>0.10363251699999999</v>
      </c>
      <c r="J375" s="7">
        <v>2.8626081000000001E-2</v>
      </c>
      <c r="K375" s="7">
        <v>-2.8398129000000001E-2</v>
      </c>
      <c r="L375" s="7" t="s">
        <v>832</v>
      </c>
      <c r="M375" s="7" t="s">
        <v>832</v>
      </c>
      <c r="N375" s="16" t="s">
        <v>235</v>
      </c>
      <c r="O375" s="3">
        <v>145</v>
      </c>
    </row>
    <row r="376" spans="1:15" ht="16.5" x14ac:dyDescent="0.25">
      <c r="A376" t="s">
        <v>785</v>
      </c>
      <c r="B376" s="16" t="s">
        <v>146</v>
      </c>
      <c r="C376" s="16" t="s">
        <v>363</v>
      </c>
      <c r="D376" s="7">
        <v>0</v>
      </c>
      <c r="E376" s="7">
        <v>6.5357287E-2</v>
      </c>
      <c r="F376" s="7">
        <v>0.21150835400000001</v>
      </c>
      <c r="G376" s="7">
        <v>0.114424236</v>
      </c>
      <c r="H376" s="7">
        <v>-0.151495296</v>
      </c>
      <c r="I376" s="7">
        <v>0.10119497</v>
      </c>
      <c r="J376" s="7">
        <v>0.38138668799999997</v>
      </c>
      <c r="K376" s="7">
        <v>9.7823502000000007E-2</v>
      </c>
      <c r="L376" s="7" t="s">
        <v>833</v>
      </c>
      <c r="M376" s="7" t="s">
        <v>833</v>
      </c>
      <c r="N376" s="16" t="s">
        <v>527</v>
      </c>
      <c r="O376" s="3">
        <v>144</v>
      </c>
    </row>
    <row r="377" spans="1:15" ht="16.5" x14ac:dyDescent="0.25">
      <c r="A377" t="s">
        <v>785</v>
      </c>
      <c r="B377" s="16" t="s">
        <v>147</v>
      </c>
      <c r="C377" s="16" t="s">
        <v>363</v>
      </c>
      <c r="D377" s="7">
        <v>0</v>
      </c>
      <c r="E377" s="7">
        <v>5.7752200000000002E-4</v>
      </c>
      <c r="F377" s="7">
        <v>-7.6180058999999994E-2</v>
      </c>
      <c r="G377" s="7">
        <v>-9.4178741999999996E-2</v>
      </c>
      <c r="H377" s="7">
        <v>-0.10693839300000001</v>
      </c>
      <c r="I377" s="7">
        <v>0.217529009</v>
      </c>
      <c r="J377" s="7">
        <v>8.7584435000000002E-2</v>
      </c>
      <c r="K377" s="7">
        <v>0.14936069499999999</v>
      </c>
      <c r="L377" s="7" t="s">
        <v>833</v>
      </c>
      <c r="M377" s="7" t="s">
        <v>833</v>
      </c>
      <c r="N377" s="16" t="s">
        <v>527</v>
      </c>
      <c r="O377" s="3">
        <v>144</v>
      </c>
    </row>
    <row r="378" spans="1:15" ht="16.5" x14ac:dyDescent="0.25">
      <c r="A378" t="s">
        <v>785</v>
      </c>
      <c r="B378" s="16" t="s">
        <v>156</v>
      </c>
      <c r="C378" s="16" t="s">
        <v>363</v>
      </c>
      <c r="D378" s="7">
        <v>0</v>
      </c>
      <c r="E378" s="7">
        <v>7.2857745000000002E-2</v>
      </c>
      <c r="F378" s="7">
        <v>0.109850525</v>
      </c>
      <c r="G378" s="7">
        <v>0.10883862800000001</v>
      </c>
      <c r="H378" s="7">
        <v>0.11276057</v>
      </c>
      <c r="I378" s="7">
        <v>0.73180821500000004</v>
      </c>
      <c r="J378" s="7">
        <v>0.86721421200000004</v>
      </c>
      <c r="K378" s="7">
        <v>0.99589302300000004</v>
      </c>
      <c r="L378" s="7" t="s">
        <v>847</v>
      </c>
      <c r="M378" s="7" t="s">
        <v>847</v>
      </c>
      <c r="N378" s="16" t="s">
        <v>156</v>
      </c>
      <c r="O378" s="3">
        <v>144</v>
      </c>
    </row>
    <row r="379" spans="1:15" ht="16.5" x14ac:dyDescent="0.25">
      <c r="A379" t="s">
        <v>785</v>
      </c>
      <c r="B379" s="16" t="s">
        <v>428</v>
      </c>
      <c r="C379" s="16" t="s">
        <v>363</v>
      </c>
      <c r="D379" s="7">
        <v>0</v>
      </c>
      <c r="E379" s="7">
        <v>5.8078314999999998E-2</v>
      </c>
      <c r="F379" s="7">
        <v>8.3859754999999994E-2</v>
      </c>
      <c r="G379" s="7">
        <v>0.17017560500000001</v>
      </c>
      <c r="H379" s="7">
        <v>9.5868574999999998E-2</v>
      </c>
      <c r="I379" s="7">
        <v>4.1711014999999997E-2</v>
      </c>
      <c r="J379" s="7">
        <v>-1.6297655000000001E-2</v>
      </c>
      <c r="K379" s="7">
        <v>-8.9656000000000002E-4</v>
      </c>
      <c r="L379" t="s">
        <v>841</v>
      </c>
      <c r="M379" t="s">
        <v>846</v>
      </c>
      <c r="N379" s="16" t="s">
        <v>428</v>
      </c>
      <c r="O379" s="3">
        <v>128</v>
      </c>
    </row>
    <row r="380" spans="1:15" ht="16.5" x14ac:dyDescent="0.25">
      <c r="A380" t="s">
        <v>785</v>
      </c>
      <c r="B380" s="16" t="s">
        <v>545</v>
      </c>
      <c r="C380" s="16" t="s">
        <v>363</v>
      </c>
      <c r="D380" s="7">
        <v>0</v>
      </c>
      <c r="E380" s="7">
        <v>-4.11116E-3</v>
      </c>
      <c r="F380" s="7">
        <v>-1.330049E-2</v>
      </c>
      <c r="G380" s="7">
        <v>8.8696479999999994E-2</v>
      </c>
      <c r="H380" s="7">
        <v>6.315635E-3</v>
      </c>
      <c r="I380" s="7">
        <v>4.0211295000000001E-2</v>
      </c>
      <c r="J380" s="7">
        <v>-1.8861715000000001E-2</v>
      </c>
      <c r="K380" s="7">
        <v>2.5405455E-2</v>
      </c>
      <c r="L380" s="7" t="s">
        <v>847</v>
      </c>
      <c r="M380" s="7" t="s">
        <v>847</v>
      </c>
      <c r="N380" s="16" t="s">
        <v>936</v>
      </c>
      <c r="O380" s="3">
        <v>144</v>
      </c>
    </row>
    <row r="381" spans="1:15" ht="16.5" x14ac:dyDescent="0.25">
      <c r="A381" t="s">
        <v>785</v>
      </c>
      <c r="B381" s="16" t="s">
        <v>49</v>
      </c>
      <c r="C381" s="16" t="s">
        <v>363</v>
      </c>
      <c r="D381" s="7">
        <v>0</v>
      </c>
      <c r="E381" s="7">
        <v>0.15189071600000001</v>
      </c>
      <c r="F381" s="7">
        <v>1.244750807</v>
      </c>
      <c r="G381" s="7">
        <v>1.890993811</v>
      </c>
      <c r="H381" s="7">
        <v>2.6091395300000002</v>
      </c>
      <c r="I381" s="7">
        <v>6.1293889349999997</v>
      </c>
      <c r="J381" s="7">
        <v>6.1373567199999997</v>
      </c>
      <c r="K381" s="7">
        <v>6.2088802249999997</v>
      </c>
      <c r="L381" s="7" t="s">
        <v>834</v>
      </c>
      <c r="M381" s="7" t="s">
        <v>834</v>
      </c>
      <c r="N381" s="16" t="s">
        <v>222</v>
      </c>
      <c r="O381" s="3">
        <v>129</v>
      </c>
    </row>
    <row r="382" spans="1:15" ht="16.5" x14ac:dyDescent="0.25">
      <c r="A382" t="s">
        <v>785</v>
      </c>
      <c r="B382" s="16" t="s">
        <v>50</v>
      </c>
      <c r="C382" s="16" t="s">
        <v>363</v>
      </c>
      <c r="D382" s="7">
        <v>0</v>
      </c>
      <c r="E382" s="7">
        <v>-0.141283196</v>
      </c>
      <c r="F382" s="7">
        <v>0.214180486</v>
      </c>
      <c r="G382" s="7">
        <v>0.542157114</v>
      </c>
      <c r="H382" s="7">
        <v>0.89495520799999995</v>
      </c>
      <c r="I382" s="7">
        <v>4.4989543870000004</v>
      </c>
      <c r="J382" s="7">
        <v>4.5009091919999999</v>
      </c>
      <c r="K382" s="7">
        <v>4.5599648220000004</v>
      </c>
      <c r="L382" s="7" t="s">
        <v>834</v>
      </c>
      <c r="M382" s="7" t="s">
        <v>834</v>
      </c>
      <c r="N382" s="16" t="s">
        <v>222</v>
      </c>
      <c r="O382" s="3">
        <v>129</v>
      </c>
    </row>
    <row r="383" spans="1:15" ht="16.5" x14ac:dyDescent="0.25">
      <c r="A383" t="s">
        <v>785</v>
      </c>
      <c r="B383" s="16" t="s">
        <v>51</v>
      </c>
      <c r="C383" s="16" t="s">
        <v>363</v>
      </c>
      <c r="D383" s="7">
        <v>0</v>
      </c>
      <c r="E383" s="7">
        <v>-4.3211205000000003E-2</v>
      </c>
      <c r="F383" s="7">
        <v>0.119360919</v>
      </c>
      <c r="G383" s="7">
        <v>0.17497296800000001</v>
      </c>
      <c r="H383" s="7">
        <v>0.35548017999999998</v>
      </c>
      <c r="I383" s="7">
        <v>3.7196853980000002</v>
      </c>
      <c r="J383" s="7">
        <v>3.6758067730000001</v>
      </c>
      <c r="K383" s="7">
        <v>3.7569778079999998</v>
      </c>
      <c r="L383" s="7" t="s">
        <v>834</v>
      </c>
      <c r="M383" s="7" t="s">
        <v>834</v>
      </c>
      <c r="N383" s="16" t="s">
        <v>222</v>
      </c>
      <c r="O383" s="3">
        <v>129</v>
      </c>
    </row>
    <row r="384" spans="1:15" ht="16.5" x14ac:dyDescent="0.25">
      <c r="A384" t="s">
        <v>785</v>
      </c>
      <c r="B384" s="16" t="s">
        <v>86</v>
      </c>
      <c r="C384" s="16" t="s">
        <v>363</v>
      </c>
      <c r="D384" s="7">
        <v>0</v>
      </c>
      <c r="E384" s="7">
        <v>2.6924499999999999E-4</v>
      </c>
      <c r="F384" s="7">
        <v>-6.8760349999999998E-2</v>
      </c>
      <c r="G384" s="7">
        <v>-8.0839195000000003E-2</v>
      </c>
      <c r="H384" s="7">
        <v>-8.6342160000000001E-2</v>
      </c>
      <c r="I384" s="7">
        <v>-0.31056138999999999</v>
      </c>
      <c r="J384" s="7">
        <v>-0.433221525</v>
      </c>
      <c r="K384" s="7">
        <v>-0.44660092499999998</v>
      </c>
      <c r="L384" t="s">
        <v>835</v>
      </c>
      <c r="M384" t="s">
        <v>835</v>
      </c>
      <c r="N384" s="16" t="s">
        <v>234</v>
      </c>
      <c r="O384" s="3">
        <v>145</v>
      </c>
    </row>
    <row r="385" spans="1:15" ht="16.5" x14ac:dyDescent="0.25">
      <c r="A385" t="s">
        <v>785</v>
      </c>
      <c r="B385" s="16" t="s">
        <v>87</v>
      </c>
      <c r="C385" s="16" t="s">
        <v>363</v>
      </c>
      <c r="D385" s="7">
        <v>0</v>
      </c>
      <c r="E385" s="7">
        <v>-7.9973125000000006E-2</v>
      </c>
      <c r="F385" s="7">
        <v>-8.7647049999999994E-3</v>
      </c>
      <c r="G385" s="7">
        <v>-0.18381051500000001</v>
      </c>
      <c r="H385" s="7">
        <v>-0.17239102000000001</v>
      </c>
      <c r="I385" s="7">
        <v>-0.52069350000000003</v>
      </c>
      <c r="J385" s="7">
        <v>-0.401574875</v>
      </c>
      <c r="K385" s="7">
        <v>-0.57021094999999999</v>
      </c>
      <c r="L385" t="s">
        <v>835</v>
      </c>
      <c r="M385" t="s">
        <v>835</v>
      </c>
      <c r="N385" s="16" t="s">
        <v>234</v>
      </c>
      <c r="O385" s="3">
        <v>145</v>
      </c>
    </row>
    <row r="386" spans="1:15" ht="16.5" x14ac:dyDescent="0.25">
      <c r="A386" t="s">
        <v>785</v>
      </c>
      <c r="B386" s="16" t="s">
        <v>88</v>
      </c>
      <c r="C386" s="16" t="s">
        <v>363</v>
      </c>
      <c r="D386" s="7">
        <v>0</v>
      </c>
      <c r="E386" s="7">
        <v>5.0120989999999997E-2</v>
      </c>
      <c r="F386" s="7">
        <v>-2.2054299999999999E-2</v>
      </c>
      <c r="G386" s="7">
        <v>-7.5331405000000004E-2</v>
      </c>
      <c r="H386" s="7">
        <v>-9.4174784999999997E-2</v>
      </c>
      <c r="I386" s="7">
        <v>-0.28777044000000002</v>
      </c>
      <c r="J386" s="7">
        <v>-0.397224205</v>
      </c>
      <c r="K386" s="7">
        <v>-0.45324639999999999</v>
      </c>
      <c r="L386" t="s">
        <v>835</v>
      </c>
      <c r="M386" t="s">
        <v>835</v>
      </c>
      <c r="N386" s="16" t="s">
        <v>234</v>
      </c>
      <c r="O386" s="3">
        <v>145</v>
      </c>
    </row>
    <row r="387" spans="1:15" ht="16.5" x14ac:dyDescent="0.25">
      <c r="A387" t="s">
        <v>785</v>
      </c>
      <c r="B387" s="16" t="s">
        <v>187</v>
      </c>
      <c r="C387" s="16" t="s">
        <v>363</v>
      </c>
      <c r="D387" s="7">
        <v>0</v>
      </c>
      <c r="E387" s="7">
        <v>-9.6476099999999992E-3</v>
      </c>
      <c r="F387" s="7">
        <v>-8.655902E-2</v>
      </c>
      <c r="G387" s="7">
        <v>-2.3144999999999999E-5</v>
      </c>
      <c r="H387" s="7">
        <v>5.0520900000000004E-3</v>
      </c>
      <c r="I387" s="7">
        <v>7.8911330000000002E-2</v>
      </c>
      <c r="J387" s="7">
        <v>-7.269333E-2</v>
      </c>
      <c r="K387" s="7">
        <v>-2.3268450000000001E-3</v>
      </c>
      <c r="L387" t="s">
        <v>836</v>
      </c>
      <c r="M387" t="s">
        <v>836</v>
      </c>
      <c r="N387" s="16" t="s">
        <v>937</v>
      </c>
      <c r="O387" s="3">
        <v>144</v>
      </c>
    </row>
    <row r="388" spans="1:15" ht="16.5" x14ac:dyDescent="0.25">
      <c r="A388" t="s">
        <v>785</v>
      </c>
      <c r="B388" s="16" t="s">
        <v>188</v>
      </c>
      <c r="C388" s="16" t="s">
        <v>363</v>
      </c>
      <c r="D388" s="7">
        <v>0</v>
      </c>
      <c r="E388" s="7">
        <v>-5.1241374999999999E-2</v>
      </c>
      <c r="F388" s="7">
        <v>-3.9110499999999999E-2</v>
      </c>
      <c r="G388" s="7">
        <v>3.6125909999999997E-2</v>
      </c>
      <c r="H388" s="7">
        <v>5.0971000000000002E-3</v>
      </c>
      <c r="I388" s="7">
        <v>-7.0430674999999998E-2</v>
      </c>
      <c r="J388" s="7">
        <v>-0.14167104999999999</v>
      </c>
      <c r="K388" s="7">
        <v>4.4088249999999999E-3</v>
      </c>
      <c r="L388" t="s">
        <v>836</v>
      </c>
      <c r="M388" t="s">
        <v>836</v>
      </c>
      <c r="N388" s="16" t="s">
        <v>937</v>
      </c>
      <c r="O388" s="3">
        <v>144</v>
      </c>
    </row>
    <row r="389" spans="1:15" ht="16.5" x14ac:dyDescent="0.25">
      <c r="A389" t="s">
        <v>785</v>
      </c>
      <c r="B389" s="16" t="s">
        <v>158</v>
      </c>
      <c r="C389" s="16" t="s">
        <v>113</v>
      </c>
      <c r="D389" s="7">
        <v>0</v>
      </c>
      <c r="E389" s="7">
        <v>2.6437275E-2</v>
      </c>
      <c r="F389" s="7">
        <v>4.7014489999999999E-2</v>
      </c>
      <c r="G389" s="7">
        <v>0.16148551999999999</v>
      </c>
      <c r="H389" s="7">
        <v>0.13411033</v>
      </c>
      <c r="I389" s="7">
        <v>0.14331706499999999</v>
      </c>
      <c r="J389" s="7">
        <v>0.185929125</v>
      </c>
      <c r="K389" s="7">
        <v>0.217665105</v>
      </c>
      <c r="L389" t="s">
        <v>837</v>
      </c>
      <c r="M389" t="s">
        <v>837</v>
      </c>
      <c r="N389" s="16" t="s">
        <v>158</v>
      </c>
      <c r="O389" s="3">
        <v>144</v>
      </c>
    </row>
    <row r="390" spans="1:15" ht="16.5" x14ac:dyDescent="0.25">
      <c r="A390" t="s">
        <v>785</v>
      </c>
      <c r="B390" s="16" t="s">
        <v>702</v>
      </c>
      <c r="C390" s="16" t="s">
        <v>363</v>
      </c>
      <c r="D390" s="7">
        <v>0</v>
      </c>
      <c r="E390" s="7">
        <v>3.2062960000000001E-2</v>
      </c>
      <c r="F390" s="7">
        <v>0.133938635</v>
      </c>
      <c r="G390" s="7">
        <v>0.28536611000000001</v>
      </c>
      <c r="H390" s="7">
        <v>0.26460813</v>
      </c>
      <c r="I390" s="7">
        <v>0.48590308999999998</v>
      </c>
      <c r="J390" s="7">
        <v>0.46374595000000002</v>
      </c>
      <c r="K390" s="7">
        <v>0.49909544500000003</v>
      </c>
      <c r="L390" t="s">
        <v>841</v>
      </c>
      <c r="M390" t="s">
        <v>846</v>
      </c>
      <c r="N390" s="16" t="s">
        <v>703</v>
      </c>
      <c r="O390" s="3">
        <v>128</v>
      </c>
    </row>
    <row r="391" spans="1:15" ht="16.5" x14ac:dyDescent="0.25">
      <c r="A391" t="s">
        <v>785</v>
      </c>
      <c r="B391" s="16" t="s">
        <v>704</v>
      </c>
      <c r="C391" s="16" t="s">
        <v>363</v>
      </c>
      <c r="D391" s="7">
        <v>0</v>
      </c>
      <c r="E391" s="7">
        <v>1.386675E-3</v>
      </c>
      <c r="F391" s="7">
        <v>0.17939427999999999</v>
      </c>
      <c r="G391" s="7">
        <v>0.41120536000000002</v>
      </c>
      <c r="H391" s="7">
        <v>0.31854065500000001</v>
      </c>
      <c r="I391" s="7">
        <v>0.368100965</v>
      </c>
      <c r="J391" s="7">
        <v>0.44549092499999998</v>
      </c>
      <c r="K391" s="7">
        <v>0.51248156</v>
      </c>
      <c r="L391" t="s">
        <v>841</v>
      </c>
      <c r="M391" t="s">
        <v>846</v>
      </c>
      <c r="N391" s="16" t="s">
        <v>703</v>
      </c>
      <c r="O391" s="3">
        <v>128</v>
      </c>
    </row>
    <row r="392" spans="1:15" ht="16.5" x14ac:dyDescent="0.25">
      <c r="A392" t="s">
        <v>785</v>
      </c>
      <c r="B392" s="16" t="s">
        <v>551</v>
      </c>
      <c r="C392" s="16" t="s">
        <v>119</v>
      </c>
      <c r="D392" s="7">
        <v>0</v>
      </c>
      <c r="E392" s="7">
        <v>-2.0033240000000001E-2</v>
      </c>
      <c r="F392" s="7">
        <v>6.58329E-2</v>
      </c>
      <c r="G392" s="7">
        <v>6.4082084999999997E-2</v>
      </c>
      <c r="H392" s="7">
        <v>2.8673145000000001E-2</v>
      </c>
      <c r="I392" s="7">
        <v>1.8396104999999999E-2</v>
      </c>
      <c r="J392" s="7">
        <v>0.105164645</v>
      </c>
      <c r="K392" s="7">
        <v>6.4389429999999998E-2</v>
      </c>
      <c r="L392" t="s">
        <v>838</v>
      </c>
      <c r="M392" t="s">
        <v>838</v>
      </c>
      <c r="N392" s="16" t="s">
        <v>941</v>
      </c>
      <c r="O392" s="3">
        <v>144</v>
      </c>
    </row>
    <row r="393" spans="1:15" ht="16.5" x14ac:dyDescent="0.25">
      <c r="A393" t="s">
        <v>785</v>
      </c>
      <c r="B393" s="4" t="s">
        <v>705</v>
      </c>
      <c r="C393" s="16" t="s">
        <v>363</v>
      </c>
      <c r="D393" s="7"/>
      <c r="E393" s="7"/>
      <c r="F393" s="7"/>
      <c r="G393" s="7"/>
      <c r="H393" s="7"/>
      <c r="I393" s="7"/>
      <c r="J393" s="7"/>
      <c r="K393" s="7"/>
      <c r="L393" t="s">
        <v>841</v>
      </c>
      <c r="M393" t="s">
        <v>846</v>
      </c>
      <c r="N393" s="16" t="s">
        <v>705</v>
      </c>
      <c r="O393" s="3">
        <v>128</v>
      </c>
    </row>
    <row r="394" spans="1:15" ht="16.5" x14ac:dyDescent="0.25">
      <c r="A394" t="s">
        <v>785</v>
      </c>
      <c r="B394" s="16" t="s">
        <v>706</v>
      </c>
      <c r="C394" s="16" t="s">
        <v>363</v>
      </c>
      <c r="D394" s="7">
        <v>0</v>
      </c>
      <c r="E394" s="7">
        <v>3.0406635000000001E-2</v>
      </c>
      <c r="F394" s="7">
        <v>0.15834260999999999</v>
      </c>
      <c r="G394" s="7">
        <v>0.26495903999999998</v>
      </c>
      <c r="H394" s="7">
        <v>0.241968875</v>
      </c>
      <c r="I394" s="7">
        <v>0.33306142999999999</v>
      </c>
      <c r="J394" s="7">
        <v>0.430715085</v>
      </c>
      <c r="K394" s="7">
        <v>0.37793765499999998</v>
      </c>
      <c r="L394" t="s">
        <v>841</v>
      </c>
      <c r="M394" t="s">
        <v>846</v>
      </c>
      <c r="N394" s="16" t="s">
        <v>948</v>
      </c>
      <c r="O394" s="3">
        <v>128</v>
      </c>
    </row>
  </sheetData>
  <customSheetViews>
    <customSheetView guid="{660C94C4-099B-244D-B29A-51D18B1471B1}">
      <selection activeCell="C8" sqref="A1:M394"/>
      <pageMargins left="0.7" right="0.7" top="0.75" bottom="0.75" header="0.3" footer="0.3"/>
      <pageSetup paperSize="9" orientation="portrait" horizontalDpi="4294967292" verticalDpi="4294967292"/>
    </customSheetView>
    <customSheetView guid="{2203189B-597D-41ED-A9EB-46FC2C2EC302}">
      <selection sqref="A1:XFD1"/>
      <pageMargins left="0.7" right="0.7" top="0.75" bottom="0.75" header="0.3" footer="0.3"/>
      <pageSetup paperSize="9" orientation="portrait"/>
    </customSheetView>
  </customSheetViews>
  <phoneticPr fontId="6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B2" sqref="B2:B44"/>
    </sheetView>
  </sheetViews>
  <sheetFormatPr defaultColWidth="8.85546875" defaultRowHeight="15.75" x14ac:dyDescent="0.25"/>
  <cols>
    <col min="1" max="1" width="7.140625" bestFit="1" customWidth="1"/>
    <col min="2" max="2" width="4.28515625" bestFit="1" customWidth="1"/>
    <col min="3" max="3" width="7.42578125" bestFit="1" customWidth="1"/>
    <col min="4" max="4" width="7.42578125" customWidth="1"/>
    <col min="5" max="5" width="7.140625" bestFit="1" customWidth="1"/>
    <col min="6" max="13" width="6.7109375" style="7" customWidth="1"/>
    <col min="14" max="14" width="12.7109375" style="7" customWidth="1"/>
    <col min="15" max="15" width="28.85546875" customWidth="1"/>
  </cols>
  <sheetData>
    <row r="1" spans="1:15" s="5" customFormat="1" x14ac:dyDescent="0.25">
      <c r="A1" s="5" t="s">
        <v>349</v>
      </c>
      <c r="B1" s="5" t="s">
        <v>728</v>
      </c>
      <c r="C1" s="5" t="s">
        <v>354</v>
      </c>
      <c r="D1" s="5" t="s">
        <v>730</v>
      </c>
      <c r="E1" s="5" t="s">
        <v>699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6" t="s">
        <v>727</v>
      </c>
      <c r="O1" s="5" t="s">
        <v>350</v>
      </c>
    </row>
    <row r="2" spans="1:15" ht="16.5" x14ac:dyDescent="0.25">
      <c r="A2" s="12" t="s">
        <v>439</v>
      </c>
      <c r="B2" s="16">
        <v>0</v>
      </c>
      <c r="C2" s="12" t="s">
        <v>483</v>
      </c>
      <c r="D2" s="16"/>
      <c r="E2" s="12" t="s">
        <v>363</v>
      </c>
      <c r="F2" s="7">
        <v>0</v>
      </c>
      <c r="G2" s="7">
        <v>-3.4334169999999997E-2</v>
      </c>
      <c r="H2" s="7">
        <v>9.0311674999999994E-2</v>
      </c>
      <c r="I2" s="7">
        <v>0.280844335</v>
      </c>
      <c r="J2" s="7">
        <v>0.35631169499999998</v>
      </c>
      <c r="K2" s="7">
        <v>-5.560265E-3</v>
      </c>
      <c r="L2" s="7">
        <v>-4.3083730000000001E-2</v>
      </c>
      <c r="M2" s="7">
        <v>5.5148000000000003E-2</v>
      </c>
      <c r="O2" s="12" t="s">
        <v>439</v>
      </c>
    </row>
    <row r="3" spans="1:15" ht="16.5" x14ac:dyDescent="0.25">
      <c r="A3" s="12" t="s">
        <v>440</v>
      </c>
      <c r="B3" s="16">
        <v>2</v>
      </c>
      <c r="C3" s="12" t="s">
        <v>484</v>
      </c>
      <c r="D3" s="16"/>
      <c r="E3" s="12" t="s">
        <v>363</v>
      </c>
      <c r="F3" s="7">
        <v>0</v>
      </c>
      <c r="G3" s="7">
        <v>0.29140174499999999</v>
      </c>
      <c r="H3" s="7">
        <v>1.325284065</v>
      </c>
      <c r="I3" s="7">
        <v>2.0120591800000001</v>
      </c>
      <c r="J3" s="7">
        <v>2.2520502900000001</v>
      </c>
      <c r="K3" s="7">
        <v>3.8740315700000001</v>
      </c>
      <c r="L3" s="7">
        <v>3.9883666400000002</v>
      </c>
      <c r="M3" s="7">
        <v>4.0250829149999996</v>
      </c>
      <c r="O3" s="12" t="s">
        <v>441</v>
      </c>
    </row>
    <row r="4" spans="1:15" ht="16.5" x14ac:dyDescent="0.25">
      <c r="A4" s="12" t="s">
        <v>442</v>
      </c>
      <c r="B4" s="16">
        <v>2</v>
      </c>
      <c r="C4" s="12" t="s">
        <v>485</v>
      </c>
      <c r="D4" s="16"/>
      <c r="E4" s="12" t="s">
        <v>363</v>
      </c>
      <c r="F4" s="7">
        <v>0</v>
      </c>
      <c r="G4" s="7">
        <v>0.27830203999999997</v>
      </c>
      <c r="H4" s="7">
        <v>1.3256167219999999</v>
      </c>
      <c r="I4" s="7">
        <v>2.1666877549999999</v>
      </c>
      <c r="J4" s="7">
        <v>2.4185169599999998</v>
      </c>
      <c r="K4" s="7">
        <v>5.0344871500000004</v>
      </c>
      <c r="L4" s="7">
        <v>5.1910423650000004</v>
      </c>
      <c r="M4" s="7">
        <v>5.3100110950000001</v>
      </c>
      <c r="O4" s="12" t="s">
        <v>443</v>
      </c>
    </row>
    <row r="5" spans="1:15" ht="16.5" x14ac:dyDescent="0.25">
      <c r="A5" s="12" t="s">
        <v>444</v>
      </c>
      <c r="B5" s="16">
        <v>2</v>
      </c>
      <c r="C5" s="12" t="s">
        <v>486</v>
      </c>
      <c r="D5" s="16"/>
      <c r="E5" s="12" t="s">
        <v>363</v>
      </c>
      <c r="F5" s="7">
        <v>0</v>
      </c>
      <c r="G5" s="7">
        <v>-5.1986604999999998E-2</v>
      </c>
      <c r="H5" s="7">
        <v>9.8222539999999997E-2</v>
      </c>
      <c r="I5" s="7">
        <v>0.44129931500000003</v>
      </c>
      <c r="J5" s="7">
        <v>0.63314777</v>
      </c>
      <c r="K5" s="7">
        <v>3.0450808600000001</v>
      </c>
      <c r="L5" s="7">
        <v>3.1394426800000002</v>
      </c>
      <c r="M5" s="7">
        <v>3.2616347000000001</v>
      </c>
      <c r="O5" s="12" t="s">
        <v>444</v>
      </c>
    </row>
    <row r="6" spans="1:15" ht="16.5" x14ac:dyDescent="0.25">
      <c r="A6" s="12" t="s">
        <v>445</v>
      </c>
      <c r="B6" s="16">
        <v>0</v>
      </c>
      <c r="C6" s="12" t="s">
        <v>487</v>
      </c>
      <c r="D6" s="16"/>
      <c r="E6" s="12" t="s">
        <v>363</v>
      </c>
      <c r="F6" s="7">
        <v>0</v>
      </c>
      <c r="G6" s="7">
        <v>0.12492778</v>
      </c>
      <c r="H6" s="7">
        <v>9.3569310000000003E-2</v>
      </c>
      <c r="I6" s="7">
        <v>0.21365862999999999</v>
      </c>
      <c r="J6" s="7">
        <v>2.2330465000000001E-2</v>
      </c>
      <c r="K6" s="7">
        <v>0.18920102</v>
      </c>
      <c r="L6" s="7">
        <v>0.16795975499999999</v>
      </c>
      <c r="M6" s="7">
        <v>0.116306915</v>
      </c>
      <c r="O6" s="12" t="s">
        <v>445</v>
      </c>
    </row>
    <row r="7" spans="1:15" ht="16.5" x14ac:dyDescent="0.25">
      <c r="A7" s="12" t="s">
        <v>446</v>
      </c>
      <c r="B7" s="16">
        <v>0</v>
      </c>
      <c r="C7" s="12" t="s">
        <v>488</v>
      </c>
      <c r="D7" s="16"/>
      <c r="E7" s="12" t="s">
        <v>363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O7" s="12" t="s">
        <v>447</v>
      </c>
    </row>
    <row r="8" spans="1:15" ht="16.5" x14ac:dyDescent="0.25">
      <c r="A8" s="12" t="s">
        <v>448</v>
      </c>
      <c r="B8" s="16">
        <v>0</v>
      </c>
      <c r="C8" s="12" t="s">
        <v>489</v>
      </c>
      <c r="D8" s="16"/>
      <c r="E8" s="12" t="s">
        <v>363</v>
      </c>
      <c r="F8" s="7">
        <v>0</v>
      </c>
      <c r="G8" s="7">
        <v>-4.3597847000000002E-2</v>
      </c>
      <c r="H8" s="7">
        <v>-7.9972952E-2</v>
      </c>
      <c r="I8" s="7">
        <v>5.3851956999999999E-2</v>
      </c>
      <c r="J8" s="7">
        <v>-6.2640631000000002E-2</v>
      </c>
      <c r="K8" s="7">
        <v>-0.37077671299999998</v>
      </c>
      <c r="L8" s="7">
        <v>-0.29942457300000003</v>
      </c>
      <c r="M8" s="7">
        <v>-0.110655589</v>
      </c>
      <c r="O8" s="12" t="s">
        <v>447</v>
      </c>
    </row>
    <row r="9" spans="1:15" ht="16.5" x14ac:dyDescent="0.25">
      <c r="A9" s="12" t="s">
        <v>449</v>
      </c>
      <c r="B9" s="16">
        <v>0</v>
      </c>
      <c r="C9" s="12" t="s">
        <v>490</v>
      </c>
      <c r="D9" s="16"/>
      <c r="E9" s="12" t="s">
        <v>363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O9" s="12" t="s">
        <v>450</v>
      </c>
    </row>
    <row r="10" spans="1:15" ht="16.5" x14ac:dyDescent="0.25">
      <c r="A10" s="12" t="s">
        <v>469</v>
      </c>
      <c r="B10" s="16">
        <v>0</v>
      </c>
      <c r="C10" s="12" t="s">
        <v>491</v>
      </c>
      <c r="D10" s="16"/>
      <c r="E10" s="12" t="s">
        <v>363</v>
      </c>
      <c r="F10" s="7">
        <v>0</v>
      </c>
      <c r="G10" s="7">
        <v>3.8098689999999998E-2</v>
      </c>
      <c r="H10" s="7">
        <v>0.122839105</v>
      </c>
      <c r="I10" s="7">
        <v>0.17468479000000001</v>
      </c>
      <c r="J10" s="7">
        <v>0.162126255</v>
      </c>
      <c r="K10" s="7">
        <v>0.14340430500000001</v>
      </c>
      <c r="L10" s="7">
        <v>9.2653509999999994E-2</v>
      </c>
      <c r="M10" s="7">
        <v>0.11985303</v>
      </c>
      <c r="O10" s="12" t="s">
        <v>469</v>
      </c>
    </row>
    <row r="11" spans="1:15" ht="16.5" x14ac:dyDescent="0.25">
      <c r="A11" s="12" t="s">
        <v>478</v>
      </c>
      <c r="B11" s="16">
        <v>2</v>
      </c>
      <c r="C11" s="12" t="s">
        <v>492</v>
      </c>
      <c r="D11" s="16"/>
      <c r="E11" s="12" t="s">
        <v>479</v>
      </c>
      <c r="F11" s="7">
        <v>0</v>
      </c>
      <c r="G11" s="7">
        <v>-5.9535909999999997E-2</v>
      </c>
      <c r="H11" s="7">
        <v>0.23993630499999999</v>
      </c>
      <c r="I11" s="7">
        <v>0.46192302000000002</v>
      </c>
      <c r="J11" s="7">
        <v>0.60711104999999999</v>
      </c>
      <c r="K11" s="7">
        <v>2.4048918499999998</v>
      </c>
      <c r="L11" s="7">
        <v>2.5093118699999999</v>
      </c>
      <c r="M11" s="7">
        <v>2.5856739900000001</v>
      </c>
      <c r="O11" s="12" t="s">
        <v>478</v>
      </c>
    </row>
    <row r="12" spans="1:15" ht="16.5" x14ac:dyDescent="0.25">
      <c r="A12" s="12" t="s">
        <v>174</v>
      </c>
      <c r="B12" s="16">
        <v>2</v>
      </c>
      <c r="C12" s="12" t="s">
        <v>493</v>
      </c>
      <c r="D12" s="16"/>
      <c r="E12" s="12" t="s">
        <v>479</v>
      </c>
      <c r="F12" s="7">
        <v>0</v>
      </c>
      <c r="G12" s="7">
        <v>0.219577719</v>
      </c>
      <c r="H12" s="7">
        <v>0.65854776000000004</v>
      </c>
      <c r="I12" s="7">
        <v>1.019278903</v>
      </c>
      <c r="J12" s="7">
        <v>1.082605348</v>
      </c>
      <c r="K12" s="7">
        <v>1.733563636</v>
      </c>
      <c r="L12" s="7">
        <v>1.6947914959999999</v>
      </c>
      <c r="M12" s="7">
        <v>1.717222504</v>
      </c>
      <c r="N12" s="7" t="s">
        <v>733</v>
      </c>
      <c r="O12" s="12" t="s">
        <v>480</v>
      </c>
    </row>
    <row r="13" spans="1:15" ht="16.5" x14ac:dyDescent="0.25">
      <c r="A13" s="12" t="s">
        <v>175</v>
      </c>
      <c r="B13" s="16">
        <v>2</v>
      </c>
      <c r="C13" s="12" t="s">
        <v>494</v>
      </c>
      <c r="D13" s="16"/>
      <c r="E13" s="12" t="s">
        <v>479</v>
      </c>
      <c r="F13" s="7">
        <v>0</v>
      </c>
      <c r="G13" s="7">
        <v>0.22967631699999999</v>
      </c>
      <c r="H13" s="7">
        <v>0.65878461399999999</v>
      </c>
      <c r="I13" s="7">
        <v>0.99258422899999998</v>
      </c>
      <c r="J13" s="7">
        <v>1.0803968799999999</v>
      </c>
      <c r="K13" s="7">
        <v>1.855352616</v>
      </c>
      <c r="L13" s="7">
        <v>1.7612144810000001</v>
      </c>
      <c r="M13" s="7">
        <v>1.847535911</v>
      </c>
      <c r="N13" s="7" t="s">
        <v>733</v>
      </c>
      <c r="O13" s="12" t="s">
        <v>481</v>
      </c>
    </row>
    <row r="14" spans="1:15" ht="16.5" x14ac:dyDescent="0.25">
      <c r="A14" s="12" t="s">
        <v>79</v>
      </c>
      <c r="B14" s="16">
        <v>0</v>
      </c>
      <c r="C14" s="12" t="s">
        <v>272</v>
      </c>
      <c r="D14" s="16"/>
      <c r="E14" s="12" t="s">
        <v>363</v>
      </c>
      <c r="F14" s="7">
        <v>0</v>
      </c>
      <c r="G14" s="7">
        <v>-3.0598849000000001E-2</v>
      </c>
      <c r="H14" s="7">
        <v>9.9536483999999995E-2</v>
      </c>
      <c r="I14" s="7">
        <v>0.14787051000000001</v>
      </c>
      <c r="J14" s="7">
        <v>-4.3160759999999999E-2</v>
      </c>
      <c r="K14" s="7">
        <v>0.23012239800000001</v>
      </c>
      <c r="L14" s="7">
        <v>4.9169289999999997E-2</v>
      </c>
      <c r="M14" s="7">
        <v>4.5845496999999999E-2</v>
      </c>
      <c r="N14" s="7" t="s">
        <v>741</v>
      </c>
      <c r="O14" s="12" t="s">
        <v>231</v>
      </c>
    </row>
    <row r="15" spans="1:15" ht="16.5" x14ac:dyDescent="0.25">
      <c r="A15" s="12" t="s">
        <v>164</v>
      </c>
      <c r="B15" s="16">
        <v>2</v>
      </c>
      <c r="C15" s="12" t="s">
        <v>495</v>
      </c>
      <c r="D15" s="16"/>
      <c r="E15" s="12" t="s">
        <v>363</v>
      </c>
      <c r="F15" s="7">
        <v>0</v>
      </c>
      <c r="G15" s="7">
        <v>0.11719410500000001</v>
      </c>
      <c r="H15" s="7">
        <v>0.19047265499999999</v>
      </c>
      <c r="I15" s="7">
        <v>0.35149921499999998</v>
      </c>
      <c r="J15" s="7">
        <v>0.30342359000000002</v>
      </c>
      <c r="K15" s="7">
        <v>1.5231713099999999</v>
      </c>
      <c r="L15" s="7">
        <v>1.517284745</v>
      </c>
      <c r="M15" s="7">
        <v>1.5840772350000001</v>
      </c>
      <c r="N15" s="7" t="s">
        <v>747</v>
      </c>
      <c r="O15" s="12" t="s">
        <v>164</v>
      </c>
    </row>
    <row r="16" spans="1:15" ht="16.5" x14ac:dyDescent="0.25">
      <c r="A16" s="12" t="s">
        <v>451</v>
      </c>
      <c r="B16" s="16">
        <v>1</v>
      </c>
      <c r="C16" s="12" t="s">
        <v>496</v>
      </c>
      <c r="D16" s="16"/>
      <c r="E16" s="12" t="s">
        <v>363</v>
      </c>
      <c r="F16" s="7">
        <v>0</v>
      </c>
      <c r="G16" s="7">
        <v>4.4974680000000003E-2</v>
      </c>
      <c r="H16" s="7">
        <v>-0.219706655</v>
      </c>
      <c r="I16" s="7">
        <v>-0.38548318500000001</v>
      </c>
      <c r="J16" s="7">
        <v>-0.41938347999999998</v>
      </c>
      <c r="K16" s="7">
        <v>-1.07256175</v>
      </c>
      <c r="L16" s="7">
        <v>-1.1787165150000001</v>
      </c>
      <c r="M16" s="7">
        <v>-1.12437293</v>
      </c>
      <c r="O16" s="12" t="s">
        <v>452</v>
      </c>
    </row>
    <row r="17" spans="1:15" ht="16.5" x14ac:dyDescent="0.25">
      <c r="A17" s="12" t="s">
        <v>453</v>
      </c>
      <c r="B17" s="16">
        <v>1</v>
      </c>
      <c r="C17" s="12" t="s">
        <v>497</v>
      </c>
      <c r="D17" s="16"/>
      <c r="E17" s="12" t="s">
        <v>363</v>
      </c>
      <c r="F17" s="7">
        <v>0</v>
      </c>
      <c r="G17" s="7">
        <v>6.414955E-2</v>
      </c>
      <c r="H17" s="7">
        <v>-0.21168780000000001</v>
      </c>
      <c r="I17" s="7">
        <v>-0.49154920000000002</v>
      </c>
      <c r="J17" s="7">
        <v>-0.56874566000000004</v>
      </c>
      <c r="K17" s="7">
        <v>-1.20619294</v>
      </c>
      <c r="L17" s="7">
        <v>-1.2486015500000001</v>
      </c>
      <c r="M17" s="7">
        <v>-1.30099605</v>
      </c>
      <c r="O17" s="12" t="s">
        <v>452</v>
      </c>
    </row>
    <row r="18" spans="1:15" ht="16.5" x14ac:dyDescent="0.25">
      <c r="A18" s="12" t="s">
        <v>454</v>
      </c>
      <c r="B18" s="16">
        <v>1</v>
      </c>
      <c r="C18" s="12" t="s">
        <v>498</v>
      </c>
      <c r="D18" s="16"/>
      <c r="E18" s="12" t="s">
        <v>363</v>
      </c>
      <c r="F18" s="7">
        <v>0</v>
      </c>
      <c r="G18" s="7">
        <v>4.6536170000000002E-2</v>
      </c>
      <c r="H18" s="7">
        <v>-5.4085950000000001E-2</v>
      </c>
      <c r="I18" s="7">
        <v>3.1788015000000003E-2</v>
      </c>
      <c r="J18" s="7">
        <v>-8.2965860000000002E-2</v>
      </c>
      <c r="K18" s="7">
        <v>-0.47009356000000002</v>
      </c>
      <c r="L18" s="7">
        <v>-0.48189352499999999</v>
      </c>
      <c r="M18" s="7">
        <v>-0.44341043499999999</v>
      </c>
      <c r="O18" s="12" t="s">
        <v>454</v>
      </c>
    </row>
    <row r="19" spans="1:15" ht="16.5" x14ac:dyDescent="0.25">
      <c r="A19" s="12" t="s">
        <v>455</v>
      </c>
      <c r="B19" s="16">
        <v>2</v>
      </c>
      <c r="C19" s="12" t="s">
        <v>499</v>
      </c>
      <c r="D19" s="16"/>
      <c r="E19" s="12" t="s">
        <v>363</v>
      </c>
      <c r="F19" s="7">
        <v>0</v>
      </c>
      <c r="G19" s="7">
        <v>1.9180756E-2</v>
      </c>
      <c r="H19" s="7">
        <v>7.4282719999999997E-3</v>
      </c>
      <c r="I19" s="7">
        <v>-5.9353868999999997E-2</v>
      </c>
      <c r="J19" s="7">
        <v>-0.20322969799999999</v>
      </c>
      <c r="K19" s="7">
        <v>1.230931349</v>
      </c>
      <c r="L19" s="7">
        <v>1.2667959209999999</v>
      </c>
      <c r="M19" s="7">
        <v>1.137249368</v>
      </c>
      <c r="O19" s="12" t="s">
        <v>455</v>
      </c>
    </row>
    <row r="20" spans="1:15" ht="16.5" x14ac:dyDescent="0.25">
      <c r="A20" s="12" t="s">
        <v>427</v>
      </c>
      <c r="B20" s="16">
        <v>2</v>
      </c>
      <c r="C20" s="12" t="s">
        <v>500</v>
      </c>
      <c r="D20" s="16"/>
      <c r="E20" s="12" t="s">
        <v>363</v>
      </c>
      <c r="F20" s="7">
        <v>0</v>
      </c>
      <c r="G20" s="7">
        <v>2.6534565E-2</v>
      </c>
      <c r="H20" s="7">
        <v>-4.9214910000000001E-2</v>
      </c>
      <c r="I20" s="7">
        <v>0.42235265500000002</v>
      </c>
      <c r="J20" s="7">
        <v>0.22895174500000001</v>
      </c>
      <c r="K20" s="7">
        <v>0.48204359000000002</v>
      </c>
      <c r="L20" s="7">
        <v>0.43791331500000003</v>
      </c>
      <c r="M20" s="7">
        <v>0.59118249</v>
      </c>
      <c r="O20" s="12" t="s">
        <v>427</v>
      </c>
    </row>
    <row r="21" spans="1:15" ht="16.5" x14ac:dyDescent="0.25">
      <c r="A21" s="12" t="s">
        <v>476</v>
      </c>
      <c r="B21" s="16">
        <v>0</v>
      </c>
      <c r="C21" s="12" t="s">
        <v>501</v>
      </c>
      <c r="D21" s="16"/>
      <c r="E21" s="12" t="s">
        <v>189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0.15779083799999999</v>
      </c>
      <c r="L21" s="7">
        <v>2.7779396000000001E-2</v>
      </c>
      <c r="M21" s="7">
        <v>0</v>
      </c>
      <c r="O21" s="12" t="s">
        <v>471</v>
      </c>
    </row>
    <row r="22" spans="1:15" ht="16.5" x14ac:dyDescent="0.25">
      <c r="A22" s="12" t="s">
        <v>159</v>
      </c>
      <c r="B22" s="16">
        <v>2</v>
      </c>
      <c r="C22" s="12" t="s">
        <v>502</v>
      </c>
      <c r="D22" s="16"/>
      <c r="E22" s="12" t="s">
        <v>363</v>
      </c>
      <c r="F22" s="7">
        <v>0</v>
      </c>
      <c r="G22" s="7">
        <v>0.46862455600000003</v>
      </c>
      <c r="H22" s="7">
        <v>2.1159400480000001</v>
      </c>
      <c r="I22" s="7">
        <v>3.0279868520000002</v>
      </c>
      <c r="J22" s="7">
        <v>3.203811097</v>
      </c>
      <c r="K22" s="7">
        <v>4.5628418120000003</v>
      </c>
      <c r="L22" s="7">
        <v>4.582221927</v>
      </c>
      <c r="M22" s="7">
        <v>4.6007177769999998</v>
      </c>
      <c r="O22" s="12" t="s">
        <v>456</v>
      </c>
    </row>
    <row r="23" spans="1:15" ht="16.5" x14ac:dyDescent="0.25">
      <c r="A23" s="12" t="s">
        <v>161</v>
      </c>
      <c r="B23" s="16">
        <v>2</v>
      </c>
      <c r="C23" s="12" t="s">
        <v>503</v>
      </c>
      <c r="D23" s="16"/>
      <c r="E23" s="12" t="s">
        <v>363</v>
      </c>
      <c r="F23" s="7">
        <v>0</v>
      </c>
      <c r="G23" s="7">
        <v>0.322860539</v>
      </c>
      <c r="H23" s="7">
        <v>1.853831953</v>
      </c>
      <c r="I23" s="7">
        <v>2.5760744670000002</v>
      </c>
      <c r="J23" s="7">
        <v>2.796165147</v>
      </c>
      <c r="K23" s="7">
        <v>3.8826398470000001</v>
      </c>
      <c r="L23" s="7">
        <v>3.9327613669999999</v>
      </c>
      <c r="M23" s="7">
        <v>3.9523052120000002</v>
      </c>
      <c r="N23" s="7" t="s">
        <v>766</v>
      </c>
      <c r="O23" s="12" t="s">
        <v>457</v>
      </c>
    </row>
    <row r="24" spans="1:15" ht="16.5" x14ac:dyDescent="0.25">
      <c r="A24" s="12" t="s">
        <v>138</v>
      </c>
      <c r="B24" s="16">
        <v>2</v>
      </c>
      <c r="C24" s="12" t="s">
        <v>504</v>
      </c>
      <c r="D24" s="16"/>
      <c r="E24" s="12" t="s">
        <v>363</v>
      </c>
      <c r="F24" s="7">
        <v>0</v>
      </c>
      <c r="G24" s="7">
        <v>0.21467524499999999</v>
      </c>
      <c r="H24" s="7">
        <v>0.65204004500000001</v>
      </c>
      <c r="I24" s="7">
        <v>1.105370545</v>
      </c>
      <c r="J24" s="7">
        <v>1.086126315</v>
      </c>
      <c r="K24" s="7">
        <v>1.9666765150000001</v>
      </c>
      <c r="L24" s="7">
        <v>1.9588723050000001</v>
      </c>
      <c r="M24" s="7">
        <v>1.9753194999999999</v>
      </c>
      <c r="N24" s="7" t="s">
        <v>767</v>
      </c>
      <c r="O24" s="12" t="s">
        <v>458</v>
      </c>
    </row>
    <row r="25" spans="1:15" ht="16.5" x14ac:dyDescent="0.25">
      <c r="A25" s="12" t="s">
        <v>139</v>
      </c>
      <c r="B25" s="16">
        <v>2</v>
      </c>
      <c r="C25" s="12" t="s">
        <v>505</v>
      </c>
      <c r="D25" s="16"/>
      <c r="E25" s="12" t="s">
        <v>363</v>
      </c>
      <c r="F25" s="7">
        <v>0</v>
      </c>
      <c r="G25" s="7">
        <v>0.14897152999999999</v>
      </c>
      <c r="H25" s="7">
        <v>0.2154026</v>
      </c>
      <c r="I25" s="7">
        <v>0.52777412000000001</v>
      </c>
      <c r="J25" s="7">
        <v>0.48541348499999998</v>
      </c>
      <c r="K25" s="7">
        <v>1.005958685</v>
      </c>
      <c r="L25" s="7">
        <v>0.92559838000000005</v>
      </c>
      <c r="M25" s="7">
        <v>0.98324636499999996</v>
      </c>
      <c r="N25" s="7" t="s">
        <v>767</v>
      </c>
      <c r="O25" s="12" t="s">
        <v>458</v>
      </c>
    </row>
    <row r="26" spans="1:15" ht="16.5" x14ac:dyDescent="0.25">
      <c r="A26" s="12" t="s">
        <v>140</v>
      </c>
      <c r="B26" s="16">
        <v>2</v>
      </c>
      <c r="C26" s="12" t="s">
        <v>506</v>
      </c>
      <c r="D26" s="16"/>
      <c r="E26" s="12" t="s">
        <v>363</v>
      </c>
      <c r="F26" s="7">
        <v>0</v>
      </c>
      <c r="G26" s="7">
        <v>0.17812819499999999</v>
      </c>
      <c r="H26" s="7">
        <v>0.34217245499999999</v>
      </c>
      <c r="I26" s="7">
        <v>0.49139949500000002</v>
      </c>
      <c r="J26" s="7">
        <v>0.59302255500000001</v>
      </c>
      <c r="K26" s="7">
        <v>1.125019325</v>
      </c>
      <c r="L26" s="7">
        <v>1.08952041</v>
      </c>
      <c r="M26" s="7">
        <v>1.085221365</v>
      </c>
      <c r="N26" s="7" t="s">
        <v>767</v>
      </c>
      <c r="O26" s="12" t="s">
        <v>458</v>
      </c>
    </row>
    <row r="27" spans="1:15" ht="16.5" x14ac:dyDescent="0.25">
      <c r="A27" s="12" t="s">
        <v>459</v>
      </c>
      <c r="B27" s="16">
        <v>2</v>
      </c>
      <c r="C27" s="12" t="s">
        <v>507</v>
      </c>
      <c r="D27" s="16"/>
      <c r="E27" s="12" t="s">
        <v>363</v>
      </c>
      <c r="F27" s="7">
        <v>0</v>
      </c>
      <c r="G27" s="7">
        <v>0.118793575</v>
      </c>
      <c r="H27" s="7">
        <v>0.50295945799999997</v>
      </c>
      <c r="I27" s="7">
        <v>0.79517972100000001</v>
      </c>
      <c r="J27" s="7">
        <v>0.91659571299999998</v>
      </c>
      <c r="K27" s="7">
        <v>2.6920679980000002</v>
      </c>
      <c r="L27" s="7">
        <v>2.694064113</v>
      </c>
      <c r="M27" s="7">
        <v>2.7547424679999999</v>
      </c>
      <c r="O27" s="12" t="s">
        <v>460</v>
      </c>
    </row>
    <row r="28" spans="1:15" ht="16.5" x14ac:dyDescent="0.25">
      <c r="A28" s="12" t="s">
        <v>461</v>
      </c>
      <c r="B28" s="16">
        <v>2</v>
      </c>
      <c r="C28" s="12" t="s">
        <v>508</v>
      </c>
      <c r="D28" s="16"/>
      <c r="E28" s="12" t="s">
        <v>363</v>
      </c>
      <c r="F28" s="7">
        <v>0</v>
      </c>
      <c r="G28" s="7">
        <v>-4.3299488999999997E-2</v>
      </c>
      <c r="H28" s="7">
        <v>0.104422155</v>
      </c>
      <c r="I28" s="7">
        <v>0.13401122200000001</v>
      </c>
      <c r="J28" s="7">
        <v>9.4575255999999996E-2</v>
      </c>
      <c r="K28" s="7">
        <v>0.89854783000000005</v>
      </c>
      <c r="L28" s="7">
        <v>0.95306758899999999</v>
      </c>
      <c r="M28" s="7">
        <v>0.932255473</v>
      </c>
      <c r="O28" s="12" t="s">
        <v>460</v>
      </c>
    </row>
    <row r="29" spans="1:15" ht="16.5" x14ac:dyDescent="0.25">
      <c r="A29" s="12" t="s">
        <v>462</v>
      </c>
      <c r="B29" s="16">
        <v>2</v>
      </c>
      <c r="C29" s="12" t="s">
        <v>509</v>
      </c>
      <c r="D29" s="16"/>
      <c r="E29" s="12" t="s">
        <v>363</v>
      </c>
      <c r="F29" s="7">
        <v>0</v>
      </c>
      <c r="G29" s="7">
        <v>-3.0938522E-2</v>
      </c>
      <c r="H29" s="7">
        <v>4.9121431E-2</v>
      </c>
      <c r="I29" s="7">
        <v>0.10291268200000001</v>
      </c>
      <c r="J29" s="7">
        <v>0.102070035</v>
      </c>
      <c r="K29" s="7">
        <v>0.81407920300000003</v>
      </c>
      <c r="L29" s="7">
        <v>0.77826596800000003</v>
      </c>
      <c r="M29" s="7">
        <v>0.77239465600000001</v>
      </c>
      <c r="O29" s="12" t="s">
        <v>460</v>
      </c>
    </row>
    <row r="30" spans="1:15" ht="16.5" x14ac:dyDescent="0.25">
      <c r="A30" s="12" t="s">
        <v>463</v>
      </c>
      <c r="B30" s="16">
        <v>2</v>
      </c>
      <c r="C30" s="12" t="s">
        <v>510</v>
      </c>
      <c r="D30" s="16"/>
      <c r="E30" s="12" t="s">
        <v>363</v>
      </c>
      <c r="F30" s="7">
        <v>0</v>
      </c>
      <c r="G30" s="7">
        <v>-1.2338148E-2</v>
      </c>
      <c r="H30" s="7">
        <v>0.113573992</v>
      </c>
      <c r="I30" s="7">
        <v>0.23056953699999999</v>
      </c>
      <c r="J30" s="7">
        <v>0.16483421300000001</v>
      </c>
      <c r="K30" s="7">
        <v>1.531981424</v>
      </c>
      <c r="L30" s="7">
        <v>1.5722770740000001</v>
      </c>
      <c r="M30" s="7">
        <v>1.643304715</v>
      </c>
      <c r="O30" s="12" t="s">
        <v>460</v>
      </c>
    </row>
    <row r="31" spans="1:15" ht="16.5" x14ac:dyDescent="0.25">
      <c r="A31" s="12" t="s">
        <v>482</v>
      </c>
      <c r="B31" s="16">
        <v>2</v>
      </c>
      <c r="C31" s="12" t="s">
        <v>511</v>
      </c>
      <c r="D31" s="16"/>
      <c r="E31" s="12" t="s">
        <v>479</v>
      </c>
      <c r="F31" s="7">
        <v>0</v>
      </c>
      <c r="G31" s="7">
        <v>0.78548132599999998</v>
      </c>
      <c r="H31" s="7">
        <v>3.0189677599999998</v>
      </c>
      <c r="I31" s="7">
        <v>3.7710085499999999</v>
      </c>
      <c r="J31" s="7">
        <v>4.0769627450000003</v>
      </c>
      <c r="K31" s="7">
        <v>5.3426369249999999</v>
      </c>
      <c r="L31" s="7">
        <v>5.3302131450000001</v>
      </c>
      <c r="M31" s="7">
        <v>5.2227520399999996</v>
      </c>
      <c r="O31" s="12" t="s">
        <v>482</v>
      </c>
    </row>
    <row r="32" spans="1:15" ht="16.5" x14ac:dyDescent="0.25">
      <c r="A32" s="12" t="s">
        <v>464</v>
      </c>
      <c r="B32" s="16">
        <v>0</v>
      </c>
      <c r="C32" s="12" t="s">
        <v>512</v>
      </c>
      <c r="D32" s="16"/>
      <c r="E32" s="12" t="s">
        <v>363</v>
      </c>
      <c r="F32" s="7">
        <v>0</v>
      </c>
      <c r="G32" s="7">
        <v>-8.2881695000000005E-2</v>
      </c>
      <c r="H32" s="7">
        <v>-0.110836165</v>
      </c>
      <c r="I32" s="7">
        <v>-0.16085822</v>
      </c>
      <c r="J32" s="7">
        <v>-0.19285131</v>
      </c>
      <c r="K32" s="7">
        <v>-0.1206742</v>
      </c>
      <c r="L32" s="7">
        <v>-0.16469940499999999</v>
      </c>
      <c r="M32" s="7">
        <v>-0.11789150499999999</v>
      </c>
      <c r="O32" s="12" t="s">
        <v>465</v>
      </c>
    </row>
    <row r="33" spans="1:15" ht="16.5" x14ac:dyDescent="0.25">
      <c r="A33" s="12" t="s">
        <v>470</v>
      </c>
      <c r="B33" s="16">
        <v>0</v>
      </c>
      <c r="C33" s="12" t="s">
        <v>513</v>
      </c>
      <c r="D33" s="16"/>
      <c r="E33" s="12" t="s">
        <v>189</v>
      </c>
      <c r="F33" s="7">
        <v>0</v>
      </c>
      <c r="G33" s="7">
        <v>7.7767253999999994E-2</v>
      </c>
      <c r="H33" s="7">
        <v>2.9509830000000001E-2</v>
      </c>
      <c r="I33" s="7">
        <v>5.1245606999999999E-2</v>
      </c>
      <c r="J33" s="7">
        <v>-0.12713669499999999</v>
      </c>
      <c r="K33" s="7">
        <v>6.0746029E-2</v>
      </c>
      <c r="L33" s="7">
        <v>-3.5267739999999999E-2</v>
      </c>
      <c r="M33" s="7">
        <v>-2.3472705E-2</v>
      </c>
      <c r="O33" s="12" t="s">
        <v>471</v>
      </c>
    </row>
    <row r="34" spans="1:15" ht="16.5" x14ac:dyDescent="0.25">
      <c r="A34" s="12" t="s">
        <v>472</v>
      </c>
      <c r="B34" s="16">
        <v>0</v>
      </c>
      <c r="C34" s="12" t="s">
        <v>514</v>
      </c>
      <c r="D34" s="16"/>
      <c r="E34" s="12" t="s">
        <v>189</v>
      </c>
      <c r="F34" s="7">
        <v>0</v>
      </c>
      <c r="G34" s="7">
        <v>1.6057729999999999E-2</v>
      </c>
      <c r="H34" s="7">
        <v>1.0790377E-2</v>
      </c>
      <c r="I34" s="7">
        <v>0.17779178700000001</v>
      </c>
      <c r="J34" s="7">
        <v>9.1654423999999998E-2</v>
      </c>
      <c r="K34" s="7">
        <v>0.127560954</v>
      </c>
      <c r="L34" s="7">
        <v>3.5909509999999999E-2</v>
      </c>
      <c r="M34" s="7">
        <v>0.14247031399999999</v>
      </c>
      <c r="O34" s="12" t="s">
        <v>471</v>
      </c>
    </row>
    <row r="35" spans="1:15" ht="16.5" x14ac:dyDescent="0.25">
      <c r="A35" s="12" t="s">
        <v>473</v>
      </c>
      <c r="B35" s="16">
        <v>0</v>
      </c>
      <c r="C35" s="12" t="s">
        <v>515</v>
      </c>
      <c r="D35" s="16"/>
      <c r="E35" s="12" t="s">
        <v>189</v>
      </c>
      <c r="F35" s="7">
        <v>0</v>
      </c>
      <c r="G35" s="7">
        <v>5.9753463E-2</v>
      </c>
      <c r="H35" s="7">
        <v>-2.4304981E-2</v>
      </c>
      <c r="I35" s="7">
        <v>-3.54646E-3</v>
      </c>
      <c r="J35" s="7">
        <v>9.7837899999999992E-4</v>
      </c>
      <c r="K35" s="7">
        <v>0.22049734700000001</v>
      </c>
      <c r="L35" s="7">
        <v>6.1341379999999999E-3</v>
      </c>
      <c r="M35" s="7">
        <v>-2.9673972E-2</v>
      </c>
      <c r="O35" s="12" t="s">
        <v>471</v>
      </c>
    </row>
    <row r="36" spans="1:15" ht="16.5" x14ac:dyDescent="0.25">
      <c r="A36" s="12" t="s">
        <v>15</v>
      </c>
      <c r="B36" s="16">
        <v>2</v>
      </c>
      <c r="C36" s="12" t="s">
        <v>343</v>
      </c>
      <c r="D36" s="16"/>
      <c r="E36" s="12" t="s">
        <v>363</v>
      </c>
      <c r="F36" s="7">
        <v>0</v>
      </c>
      <c r="G36" s="7">
        <v>8.5895973E-2</v>
      </c>
      <c r="H36" s="7">
        <v>0.219411156</v>
      </c>
      <c r="I36" s="7">
        <v>0.34658504200000001</v>
      </c>
      <c r="J36" s="7">
        <v>0.41550119299999999</v>
      </c>
      <c r="K36" s="7">
        <v>3.7311327310000002</v>
      </c>
      <c r="L36" s="7">
        <v>3.8416503560000002</v>
      </c>
      <c r="M36" s="7">
        <v>3.8421591660000001</v>
      </c>
      <c r="N36" s="7" t="s">
        <v>770</v>
      </c>
      <c r="O36" s="12" t="s">
        <v>204</v>
      </c>
    </row>
    <row r="37" spans="1:15" ht="16.5" x14ac:dyDescent="0.25">
      <c r="A37" s="12" t="s">
        <v>16</v>
      </c>
      <c r="B37" s="16">
        <v>2</v>
      </c>
      <c r="C37" s="12" t="s">
        <v>344</v>
      </c>
      <c r="D37" s="16"/>
      <c r="E37" s="12" t="s">
        <v>363</v>
      </c>
      <c r="F37" s="7">
        <v>0</v>
      </c>
      <c r="G37" s="7">
        <v>1.3019022E-2</v>
      </c>
      <c r="H37" s="7">
        <v>1.2694231E-2</v>
      </c>
      <c r="I37" s="7">
        <v>0.26317870199999999</v>
      </c>
      <c r="J37" s="7">
        <v>0.20470148799999999</v>
      </c>
      <c r="K37" s="7">
        <v>2.1122437770000002</v>
      </c>
      <c r="L37" s="7">
        <v>2.0387419200000001</v>
      </c>
      <c r="M37" s="7">
        <v>2.1565251669999999</v>
      </c>
      <c r="N37" s="7" t="s">
        <v>770</v>
      </c>
      <c r="O37" s="12" t="s">
        <v>204</v>
      </c>
    </row>
    <row r="38" spans="1:15" ht="16.5" x14ac:dyDescent="0.25">
      <c r="A38" s="12" t="s">
        <v>17</v>
      </c>
      <c r="B38" s="16">
        <v>2</v>
      </c>
      <c r="C38" s="12" t="s">
        <v>345</v>
      </c>
      <c r="D38" s="16"/>
      <c r="E38" s="12" t="s">
        <v>363</v>
      </c>
      <c r="F38" s="7">
        <v>0</v>
      </c>
      <c r="G38" s="7">
        <v>-2.1443633E-2</v>
      </c>
      <c r="H38" s="7">
        <v>5.7951315000000003E-2</v>
      </c>
      <c r="I38" s="7">
        <v>0.20536918800000001</v>
      </c>
      <c r="J38" s="7">
        <v>0.15251077199999999</v>
      </c>
      <c r="K38" s="7">
        <v>1.740747595</v>
      </c>
      <c r="L38" s="7">
        <v>1.6889978290000001</v>
      </c>
      <c r="M38" s="7">
        <v>1.716937991</v>
      </c>
      <c r="N38" s="7" t="s">
        <v>770</v>
      </c>
      <c r="O38" s="12" t="s">
        <v>204</v>
      </c>
    </row>
    <row r="39" spans="1:15" ht="16.5" x14ac:dyDescent="0.25">
      <c r="A39" s="12" t="s">
        <v>18</v>
      </c>
      <c r="B39" s="16">
        <v>0</v>
      </c>
      <c r="C39" s="12" t="s">
        <v>346</v>
      </c>
      <c r="D39" s="16"/>
      <c r="E39" s="12" t="s">
        <v>363</v>
      </c>
      <c r="F39" s="7">
        <v>0</v>
      </c>
      <c r="G39" s="7">
        <v>3.462991E-2</v>
      </c>
      <c r="H39" s="7">
        <v>4.7430661999999998E-2</v>
      </c>
      <c r="I39" s="7">
        <v>0.17731556600000001</v>
      </c>
      <c r="J39" s="7">
        <v>4.3825919999999997E-2</v>
      </c>
      <c r="K39" s="7">
        <v>0.39086428499999998</v>
      </c>
      <c r="L39" s="7">
        <v>0.359985999</v>
      </c>
      <c r="M39" s="7">
        <v>0.32981576899999998</v>
      </c>
      <c r="N39" s="7" t="s">
        <v>770</v>
      </c>
      <c r="O39" s="12" t="s">
        <v>205</v>
      </c>
    </row>
    <row r="40" spans="1:15" ht="16.5" x14ac:dyDescent="0.25">
      <c r="A40" s="12" t="s">
        <v>466</v>
      </c>
      <c r="B40" s="16">
        <v>0</v>
      </c>
      <c r="C40" s="12" t="s">
        <v>516</v>
      </c>
      <c r="D40" s="16"/>
      <c r="E40" s="12" t="s">
        <v>363</v>
      </c>
      <c r="F40" s="7">
        <v>0</v>
      </c>
      <c r="G40" s="7">
        <v>-7.9679479999999997E-2</v>
      </c>
      <c r="H40" s="7">
        <v>-0.136854325</v>
      </c>
      <c r="I40" s="7">
        <v>-0.256846305</v>
      </c>
      <c r="J40" s="7">
        <v>-0.38648059499999998</v>
      </c>
      <c r="K40" s="7">
        <v>0.20990119500000001</v>
      </c>
      <c r="L40" s="7">
        <v>0.19748317500000001</v>
      </c>
      <c r="M40" s="7">
        <v>0.15353631500000001</v>
      </c>
      <c r="O40" s="12" t="s">
        <v>467</v>
      </c>
    </row>
    <row r="41" spans="1:15" ht="16.5" x14ac:dyDescent="0.25">
      <c r="A41" s="12" t="s">
        <v>474</v>
      </c>
      <c r="B41" s="16">
        <v>2</v>
      </c>
      <c r="C41" s="12" t="s">
        <v>517</v>
      </c>
      <c r="D41" s="16"/>
      <c r="E41" s="12" t="s">
        <v>189</v>
      </c>
      <c r="F41" s="7">
        <v>0</v>
      </c>
      <c r="G41" s="7">
        <v>0</v>
      </c>
      <c r="H41" s="7">
        <v>5.9056181999999999E-2</v>
      </c>
      <c r="I41" s="7">
        <v>0.11486249599999999</v>
      </c>
      <c r="J41" s="7">
        <v>0.167873149</v>
      </c>
      <c r="K41" s="7">
        <v>1.0223785599999999</v>
      </c>
      <c r="L41" s="7">
        <v>1.0540550339999999</v>
      </c>
      <c r="M41" s="7">
        <v>0.96658072500000003</v>
      </c>
      <c r="O41" s="12" t="s">
        <v>471</v>
      </c>
    </row>
    <row r="42" spans="1:15" ht="16.5" x14ac:dyDescent="0.25">
      <c r="A42" s="12" t="s">
        <v>475</v>
      </c>
      <c r="B42" s="16">
        <v>0</v>
      </c>
      <c r="C42" s="12" t="s">
        <v>518</v>
      </c>
      <c r="D42" s="16"/>
      <c r="E42" s="12" t="s">
        <v>189</v>
      </c>
      <c r="F42" s="7">
        <v>0</v>
      </c>
      <c r="G42" s="7">
        <v>0</v>
      </c>
      <c r="H42" s="7">
        <v>0</v>
      </c>
      <c r="I42" s="7">
        <v>0</v>
      </c>
      <c r="J42" s="7">
        <v>3.559773E-3</v>
      </c>
      <c r="K42" s="7">
        <v>4.3513499999999997E-2</v>
      </c>
      <c r="L42" s="7">
        <v>0</v>
      </c>
      <c r="M42" s="7">
        <v>0</v>
      </c>
      <c r="O42" s="12" t="s">
        <v>471</v>
      </c>
    </row>
    <row r="43" spans="1:15" ht="16.5" x14ac:dyDescent="0.25">
      <c r="A43" s="12" t="s">
        <v>477</v>
      </c>
      <c r="B43" s="16">
        <v>0</v>
      </c>
      <c r="C43" s="12" t="s">
        <v>519</v>
      </c>
      <c r="D43" s="16"/>
      <c r="E43" s="12" t="s">
        <v>189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6.2499111000000003E-2</v>
      </c>
      <c r="L43" s="7">
        <v>0.12765700099999999</v>
      </c>
      <c r="M43" s="7">
        <v>5.0454091999999999E-2</v>
      </c>
      <c r="O43" s="12" t="s">
        <v>471</v>
      </c>
    </row>
    <row r="44" spans="1:15" ht="16.5" x14ac:dyDescent="0.25">
      <c r="A44" s="12" t="s">
        <v>468</v>
      </c>
      <c r="B44" s="16">
        <v>2</v>
      </c>
      <c r="C44" s="12" t="s">
        <v>520</v>
      </c>
      <c r="D44" s="16"/>
      <c r="E44" s="12" t="s">
        <v>363</v>
      </c>
      <c r="F44" s="7">
        <v>0</v>
      </c>
      <c r="G44" s="7">
        <v>0.37407652400000002</v>
      </c>
      <c r="H44" s="7">
        <v>1.5861486950000001</v>
      </c>
      <c r="I44" s="7">
        <v>2.358359251</v>
      </c>
      <c r="J44" s="7">
        <v>2.6691333610000001</v>
      </c>
      <c r="K44" s="7">
        <v>5.1406662609999998</v>
      </c>
      <c r="L44" s="7">
        <v>5.3320768510000001</v>
      </c>
      <c r="M44" s="7">
        <v>5.5698389859999997</v>
      </c>
      <c r="O44" s="12" t="s">
        <v>441</v>
      </c>
    </row>
  </sheetData>
  <sortState ref="A1:C43">
    <sortCondition ref="A1"/>
  </sortState>
  <customSheetViews>
    <customSheetView guid="{660C94C4-099B-244D-B29A-51D18B1471B1}" topLeftCell="E1">
      <selection activeCell="N2" sqref="N2:O44"/>
      <pageMargins left="0.7" right="0.7" top="0.75" bottom="0.75" header="0.3" footer="0.3"/>
      <pageSetup orientation="portrait"/>
    </customSheetView>
    <customSheetView guid="{2203189B-597D-41ED-A9EB-46FC2C2EC302}">
      <selection activeCell="B2" sqref="B2:B44"/>
      <pageMargins left="0.7" right="0.7" top="0.75" bottom="0.75" header="0.3" footer="0.3"/>
      <pageSetup orientation="portrait"/>
    </customSheetView>
  </customSheetViews>
  <phoneticPr fontId="6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workbookViewId="0">
      <selection activeCell="B2" sqref="B2"/>
    </sheetView>
  </sheetViews>
  <sheetFormatPr defaultColWidth="8.85546875" defaultRowHeight="15.75" x14ac:dyDescent="0.25"/>
  <cols>
    <col min="1" max="1" width="7.28515625" bestFit="1" customWidth="1"/>
    <col min="2" max="2" width="4.28515625" bestFit="1" customWidth="1"/>
    <col min="3" max="4" width="7.42578125" customWidth="1"/>
    <col min="5" max="5" width="6.7109375" bestFit="1" customWidth="1"/>
    <col min="6" max="13" width="6.7109375" style="7" customWidth="1"/>
    <col min="14" max="14" width="12.7109375" customWidth="1"/>
    <col min="15" max="15" width="28.42578125" customWidth="1"/>
  </cols>
  <sheetData>
    <row r="1" spans="1:15" s="2" customFormat="1" x14ac:dyDescent="0.25">
      <c r="A1" s="5" t="s">
        <v>349</v>
      </c>
      <c r="B1" s="5" t="s">
        <v>726</v>
      </c>
      <c r="C1" s="5" t="s">
        <v>354</v>
      </c>
      <c r="D1" s="5" t="s">
        <v>358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6" t="s">
        <v>727</v>
      </c>
      <c r="O1" s="5" t="s">
        <v>350</v>
      </c>
    </row>
    <row r="2" spans="1:15" ht="16.5" x14ac:dyDescent="0.25">
      <c r="A2" s="13" t="s">
        <v>149</v>
      </c>
      <c r="B2" s="16">
        <v>0</v>
      </c>
      <c r="C2" s="13" t="s">
        <v>590</v>
      </c>
      <c r="D2" s="13"/>
      <c r="E2" s="13" t="s">
        <v>157</v>
      </c>
      <c r="F2" s="7">
        <v>0</v>
      </c>
      <c r="G2" s="7">
        <v>-8.4514849999999999E-3</v>
      </c>
      <c r="H2" s="7">
        <v>3.7108450000000001E-2</v>
      </c>
      <c r="I2" s="7">
        <v>0.20199146000000001</v>
      </c>
      <c r="J2" s="7">
        <v>0.15593215999999999</v>
      </c>
      <c r="K2" s="7">
        <v>0.28660409999999997</v>
      </c>
      <c r="L2" s="7">
        <v>0.22738617999999999</v>
      </c>
      <c r="M2" s="7">
        <v>0.30277278499999999</v>
      </c>
      <c r="O2" s="13" t="s">
        <v>529</v>
      </c>
    </row>
    <row r="3" spans="1:15" ht="16.5" x14ac:dyDescent="0.25">
      <c r="A3" s="13" t="s">
        <v>150</v>
      </c>
      <c r="B3" s="16">
        <v>3</v>
      </c>
      <c r="C3" s="13" t="s">
        <v>591</v>
      </c>
      <c r="D3" s="13"/>
      <c r="E3" s="13" t="s">
        <v>157</v>
      </c>
      <c r="F3" s="7">
        <v>0</v>
      </c>
      <c r="G3" s="7">
        <v>-1.0387840000000001E-2</v>
      </c>
      <c r="H3" s="7">
        <v>3.0106895000000002E-2</v>
      </c>
      <c r="I3" s="7">
        <v>0.21828771499999999</v>
      </c>
      <c r="J3" s="7">
        <v>0.22181667999999999</v>
      </c>
      <c r="K3" s="7">
        <v>0.38501670999999998</v>
      </c>
      <c r="L3" s="7">
        <v>0.31524285499999999</v>
      </c>
      <c r="M3" s="7">
        <v>0.40617809999999999</v>
      </c>
      <c r="O3" s="13" t="s">
        <v>529</v>
      </c>
    </row>
    <row r="4" spans="1:15" ht="16.5" x14ac:dyDescent="0.25">
      <c r="A4" s="13" t="s">
        <v>571</v>
      </c>
      <c r="B4" s="16">
        <v>3</v>
      </c>
      <c r="C4" s="13" t="s">
        <v>592</v>
      </c>
      <c r="D4" s="13"/>
      <c r="E4" s="13" t="s">
        <v>429</v>
      </c>
      <c r="F4" s="7">
        <v>0</v>
      </c>
      <c r="G4" s="7">
        <v>0.13489247500000001</v>
      </c>
      <c r="H4" s="7">
        <v>0.29108614999999999</v>
      </c>
      <c r="I4" s="7">
        <v>0.14809495</v>
      </c>
      <c r="J4" s="7">
        <v>9.9249614999999999E-2</v>
      </c>
      <c r="K4" s="7">
        <v>1.585642295</v>
      </c>
      <c r="L4" s="7">
        <v>1.6120147250000001</v>
      </c>
      <c r="M4" s="7">
        <v>1.6835229650000001</v>
      </c>
      <c r="O4" s="13" t="s">
        <v>571</v>
      </c>
    </row>
    <row r="5" spans="1:15" ht="16.5" x14ac:dyDescent="0.25">
      <c r="A5" s="13" t="s">
        <v>553</v>
      </c>
      <c r="B5" s="16">
        <v>0</v>
      </c>
      <c r="C5" s="13" t="s">
        <v>593</v>
      </c>
      <c r="D5" s="13"/>
      <c r="E5" s="13" t="s">
        <v>433</v>
      </c>
      <c r="F5" s="7">
        <v>0</v>
      </c>
      <c r="G5" s="7">
        <v>1.6010819999999999E-2</v>
      </c>
      <c r="H5" s="7">
        <v>6.6447141000000001E-2</v>
      </c>
      <c r="I5" s="7">
        <v>-1.3047882E-2</v>
      </c>
      <c r="J5" s="7">
        <v>-4.2173839999999997E-2</v>
      </c>
      <c r="K5" s="7">
        <v>0.172242745</v>
      </c>
      <c r="L5" s="7">
        <v>0.15253651700000001</v>
      </c>
      <c r="M5" s="7">
        <v>0.10558429900000001</v>
      </c>
      <c r="N5" t="s">
        <v>560</v>
      </c>
      <c r="O5" s="13" t="s">
        <v>554</v>
      </c>
    </row>
    <row r="6" spans="1:15" ht="16.5" x14ac:dyDescent="0.25">
      <c r="A6" s="13" t="s">
        <v>555</v>
      </c>
      <c r="B6" s="16">
        <v>3</v>
      </c>
      <c r="C6" s="13" t="s">
        <v>594</v>
      </c>
      <c r="D6" s="13"/>
      <c r="E6" s="13" t="s">
        <v>433</v>
      </c>
      <c r="F6" s="7">
        <v>0</v>
      </c>
      <c r="G6" s="7">
        <v>-3.2818714999999998E-2</v>
      </c>
      <c r="H6" s="7">
        <v>6.4804920000000002E-2</v>
      </c>
      <c r="I6" s="7">
        <v>-1.1858904999999999E-2</v>
      </c>
      <c r="J6" s="7">
        <v>6.433205E-3</v>
      </c>
      <c r="K6" s="7">
        <v>0.67002332499999995</v>
      </c>
      <c r="L6" s="7">
        <v>0.70988322999999998</v>
      </c>
      <c r="M6" s="7">
        <v>0.65079376</v>
      </c>
      <c r="N6" t="s">
        <v>560</v>
      </c>
      <c r="O6" s="13" t="s">
        <v>554</v>
      </c>
    </row>
    <row r="7" spans="1:15" ht="16.5" x14ac:dyDescent="0.25">
      <c r="A7" s="4" t="s">
        <v>556</v>
      </c>
      <c r="B7" s="4">
        <v>0</v>
      </c>
      <c r="C7" s="4" t="s">
        <v>595</v>
      </c>
      <c r="D7" s="4"/>
      <c r="E7" s="13" t="s">
        <v>433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t="s">
        <v>560</v>
      </c>
      <c r="O7" s="13" t="s">
        <v>554</v>
      </c>
    </row>
    <row r="8" spans="1:15" ht="16.5" x14ac:dyDescent="0.25">
      <c r="A8" s="13" t="s">
        <v>557</v>
      </c>
      <c r="B8" s="16">
        <v>0</v>
      </c>
      <c r="C8" s="13" t="s">
        <v>596</v>
      </c>
      <c r="D8" s="13"/>
      <c r="E8" s="13" t="s">
        <v>433</v>
      </c>
      <c r="F8" s="7">
        <v>0</v>
      </c>
      <c r="G8" s="7">
        <v>-8.0576622000000001E-2</v>
      </c>
      <c r="H8" s="7">
        <v>-0.223452437</v>
      </c>
      <c r="I8" s="7">
        <v>-5.5369784999999998E-2</v>
      </c>
      <c r="J8" s="7">
        <v>-0.24036439800000001</v>
      </c>
      <c r="K8" s="7">
        <v>-0.133658521</v>
      </c>
      <c r="L8" s="7">
        <v>-0.210776039</v>
      </c>
      <c r="M8" s="7">
        <v>-0.23959163999999999</v>
      </c>
      <c r="N8" t="s">
        <v>560</v>
      </c>
      <c r="O8" s="13" t="s">
        <v>554</v>
      </c>
    </row>
    <row r="9" spans="1:15" ht="16.5" x14ac:dyDescent="0.25">
      <c r="A9" s="13" t="s">
        <v>558</v>
      </c>
      <c r="B9" s="16">
        <v>0</v>
      </c>
      <c r="C9" s="13" t="s">
        <v>597</v>
      </c>
      <c r="D9" s="13"/>
      <c r="E9" s="13" t="s">
        <v>433</v>
      </c>
      <c r="F9" s="7">
        <v>0</v>
      </c>
      <c r="G9" s="7">
        <v>-7.6844160000000003E-3</v>
      </c>
      <c r="H9" s="7">
        <v>9.0940683999999994E-2</v>
      </c>
      <c r="I9" s="7">
        <v>-1.3910883000000001E-2</v>
      </c>
      <c r="J9" s="7">
        <v>-4.7632091000000001E-2</v>
      </c>
      <c r="K9" s="7">
        <v>-5.4463488999999997E-2</v>
      </c>
      <c r="L9" s="7">
        <v>-4.8441224999999997E-2</v>
      </c>
      <c r="M9" s="7">
        <v>-0.14174856199999999</v>
      </c>
      <c r="N9" t="s">
        <v>560</v>
      </c>
      <c r="O9" s="13" t="s">
        <v>559</v>
      </c>
    </row>
    <row r="10" spans="1:15" ht="16.5" x14ac:dyDescent="0.25">
      <c r="A10" s="13" t="s">
        <v>560</v>
      </c>
      <c r="B10" s="16">
        <v>0</v>
      </c>
      <c r="C10" s="13" t="s">
        <v>598</v>
      </c>
      <c r="D10" s="13"/>
      <c r="E10" s="13" t="s">
        <v>433</v>
      </c>
      <c r="F10" s="7">
        <v>0</v>
      </c>
      <c r="G10" s="7">
        <v>-9.0614404999999995E-2</v>
      </c>
      <c r="H10" s="7">
        <v>-5.9164438999999999E-2</v>
      </c>
      <c r="I10" s="7">
        <v>-0.136885068</v>
      </c>
      <c r="J10" s="7">
        <v>-0.27841715099999997</v>
      </c>
      <c r="K10" s="7">
        <v>-0.163090499</v>
      </c>
      <c r="L10" s="7">
        <v>-0.13700321700000001</v>
      </c>
      <c r="M10" s="7">
        <v>-0.21348344499999999</v>
      </c>
      <c r="N10" t="s">
        <v>560</v>
      </c>
      <c r="O10" s="13" t="s">
        <v>554</v>
      </c>
    </row>
    <row r="11" spans="1:15" ht="16.5" x14ac:dyDescent="0.25">
      <c r="A11" s="13" t="s">
        <v>165</v>
      </c>
      <c r="B11" s="16">
        <v>1</v>
      </c>
      <c r="C11" s="13" t="s">
        <v>599</v>
      </c>
      <c r="D11" s="13"/>
      <c r="E11" s="13" t="s">
        <v>41</v>
      </c>
      <c r="F11" s="7">
        <v>0</v>
      </c>
      <c r="G11" s="7">
        <v>0.16712703500000001</v>
      </c>
      <c r="H11" s="7">
        <v>0.36603639999999998</v>
      </c>
      <c r="I11" s="7">
        <v>0.59956843999999998</v>
      </c>
      <c r="J11" s="7">
        <v>0.68172078999999997</v>
      </c>
      <c r="K11" s="7">
        <v>0.47145051500000001</v>
      </c>
      <c r="L11" s="7">
        <v>0.36415889000000001</v>
      </c>
      <c r="M11" s="7">
        <v>0.36294009500000002</v>
      </c>
      <c r="O11" s="13" t="s">
        <v>165</v>
      </c>
    </row>
    <row r="12" spans="1:15" ht="16.5" x14ac:dyDescent="0.25">
      <c r="A12" s="13" t="s">
        <v>574</v>
      </c>
      <c r="B12" s="16">
        <v>0</v>
      </c>
      <c r="C12" s="13" t="s">
        <v>600</v>
      </c>
      <c r="D12" s="13"/>
      <c r="E12" s="13" t="s">
        <v>433</v>
      </c>
      <c r="F12" s="7">
        <v>0</v>
      </c>
      <c r="G12" s="7">
        <v>-2.2888825000000002E-2</v>
      </c>
      <c r="H12" s="7">
        <v>-2.7892215000000001E-2</v>
      </c>
      <c r="I12" s="7">
        <v>-4.0801654999999999E-2</v>
      </c>
      <c r="J12" s="7">
        <v>-6.0022895E-2</v>
      </c>
      <c r="K12" s="7">
        <v>6.0115534999999998E-2</v>
      </c>
      <c r="L12" s="7">
        <v>4.4557764999999999E-2</v>
      </c>
      <c r="M12" s="7">
        <v>1.8511594999999999E-2</v>
      </c>
      <c r="N12" t="s">
        <v>731</v>
      </c>
      <c r="O12" s="13" t="s">
        <v>575</v>
      </c>
    </row>
    <row r="13" spans="1:15" ht="16.5" x14ac:dyDescent="0.25">
      <c r="A13" s="13" t="s">
        <v>151</v>
      </c>
      <c r="B13" s="16">
        <v>0</v>
      </c>
      <c r="C13" s="13" t="s">
        <v>601</v>
      </c>
      <c r="D13" s="13"/>
      <c r="E13" s="13" t="s">
        <v>157</v>
      </c>
      <c r="F13" s="7">
        <v>0</v>
      </c>
      <c r="G13" s="7">
        <v>8.1182895000000005E-2</v>
      </c>
      <c r="H13" s="7">
        <v>0.19070690000000001</v>
      </c>
      <c r="I13" s="7">
        <v>0.29853337000000002</v>
      </c>
      <c r="J13" s="7">
        <v>0.28617215000000001</v>
      </c>
      <c r="K13" s="7">
        <v>2.5421724999999999E-2</v>
      </c>
      <c r="L13" s="7">
        <v>1.3823574999999999E-2</v>
      </c>
      <c r="M13" s="7">
        <v>2.4579195000000002E-2</v>
      </c>
      <c r="N13" t="s">
        <v>732</v>
      </c>
      <c r="O13" s="13" t="s">
        <v>530</v>
      </c>
    </row>
    <row r="14" spans="1:15" ht="16.5" x14ac:dyDescent="0.25">
      <c r="A14" s="13" t="s">
        <v>151</v>
      </c>
      <c r="B14" s="16">
        <v>0</v>
      </c>
      <c r="C14" s="13" t="s">
        <v>601</v>
      </c>
      <c r="D14" s="13"/>
      <c r="E14" s="13" t="s">
        <v>41</v>
      </c>
      <c r="F14" s="7">
        <v>0</v>
      </c>
      <c r="G14" s="7">
        <v>8.1182895000000005E-2</v>
      </c>
      <c r="H14" s="7">
        <v>0.19070690000000001</v>
      </c>
      <c r="I14" s="7">
        <v>0.29853337000000002</v>
      </c>
      <c r="J14" s="7">
        <v>0.28617215000000001</v>
      </c>
      <c r="K14" s="7">
        <v>2.5421724999999999E-2</v>
      </c>
      <c r="L14" s="7">
        <v>1.3823574999999999E-2</v>
      </c>
      <c r="M14" s="7">
        <v>2.4579195000000002E-2</v>
      </c>
      <c r="N14" t="s">
        <v>732</v>
      </c>
      <c r="O14" s="13" t="s">
        <v>530</v>
      </c>
    </row>
    <row r="15" spans="1:15" ht="16.5" x14ac:dyDescent="0.25">
      <c r="A15" s="13" t="s">
        <v>152</v>
      </c>
      <c r="B15" s="16">
        <v>1</v>
      </c>
      <c r="C15" s="13" t="s">
        <v>602</v>
      </c>
      <c r="D15" s="13"/>
      <c r="E15" s="13" t="s">
        <v>157</v>
      </c>
      <c r="F15" s="7">
        <v>0</v>
      </c>
      <c r="G15" s="7">
        <v>0.14097030499999999</v>
      </c>
      <c r="H15" s="7">
        <v>0.25247107000000002</v>
      </c>
      <c r="I15" s="7">
        <v>0.41089757500000001</v>
      </c>
      <c r="J15" s="7">
        <v>0.37137657499999999</v>
      </c>
      <c r="K15" s="7">
        <v>9.3749675000000005E-2</v>
      </c>
      <c r="L15" s="7">
        <v>8.2811120000000002E-2</v>
      </c>
      <c r="M15" s="7">
        <v>0.13230031</v>
      </c>
      <c r="N15" t="s">
        <v>732</v>
      </c>
      <c r="O15" s="13" t="s">
        <v>530</v>
      </c>
    </row>
    <row r="16" spans="1:15" ht="16.5" x14ac:dyDescent="0.25">
      <c r="A16" s="13" t="s">
        <v>152</v>
      </c>
      <c r="B16" s="16">
        <v>1</v>
      </c>
      <c r="C16" s="13" t="s">
        <v>602</v>
      </c>
      <c r="D16" s="13"/>
      <c r="E16" s="13" t="s">
        <v>41</v>
      </c>
      <c r="F16" s="7">
        <v>0</v>
      </c>
      <c r="G16" s="7">
        <v>0.14097030499999999</v>
      </c>
      <c r="H16" s="7">
        <v>0.25247107000000002</v>
      </c>
      <c r="I16" s="7">
        <v>0.41089757500000001</v>
      </c>
      <c r="J16" s="7">
        <v>0.37137657499999999</v>
      </c>
      <c r="K16" s="7">
        <v>9.3749675000000005E-2</v>
      </c>
      <c r="L16" s="7">
        <v>8.2811120000000002E-2</v>
      </c>
      <c r="M16" s="7">
        <v>0.13230031</v>
      </c>
      <c r="N16" t="s">
        <v>732</v>
      </c>
      <c r="O16" s="13" t="s">
        <v>530</v>
      </c>
    </row>
    <row r="17" spans="1:15" ht="16.5" x14ac:dyDescent="0.25">
      <c r="A17" s="13" t="s">
        <v>153</v>
      </c>
      <c r="B17" s="16">
        <v>1</v>
      </c>
      <c r="C17" s="13" t="s">
        <v>603</v>
      </c>
      <c r="D17" s="13"/>
      <c r="E17" s="13" t="s">
        <v>157</v>
      </c>
      <c r="F17" s="7">
        <v>0</v>
      </c>
      <c r="G17" s="7">
        <v>0.134458775</v>
      </c>
      <c r="H17" s="7">
        <v>0.24586118500000001</v>
      </c>
      <c r="I17" s="7">
        <v>0.42150715500000002</v>
      </c>
      <c r="J17" s="7">
        <v>0.41555062500000001</v>
      </c>
      <c r="K17" s="7">
        <v>7.9308594999999996E-2</v>
      </c>
      <c r="L17" s="7">
        <v>8.5626809999999998E-2</v>
      </c>
      <c r="M17" s="7">
        <v>0.12486331000000001</v>
      </c>
      <c r="N17" t="s">
        <v>732</v>
      </c>
      <c r="O17" s="13" t="s">
        <v>530</v>
      </c>
    </row>
    <row r="18" spans="1:15" ht="16.5" x14ac:dyDescent="0.25">
      <c r="A18" s="13" t="s">
        <v>153</v>
      </c>
      <c r="B18" s="16">
        <v>1</v>
      </c>
      <c r="C18" s="13" t="s">
        <v>603</v>
      </c>
      <c r="D18" s="13"/>
      <c r="E18" s="13" t="s">
        <v>41</v>
      </c>
      <c r="F18" s="7">
        <v>0</v>
      </c>
      <c r="G18" s="7">
        <v>0.134458775</v>
      </c>
      <c r="H18" s="7">
        <v>0.24586118500000001</v>
      </c>
      <c r="I18" s="7">
        <v>0.42150715500000002</v>
      </c>
      <c r="J18" s="7">
        <v>0.41555062500000001</v>
      </c>
      <c r="K18" s="7">
        <v>7.9308594999999996E-2</v>
      </c>
      <c r="L18" s="7">
        <v>8.5626809999999998E-2</v>
      </c>
      <c r="M18" s="7">
        <v>0.12486331000000001</v>
      </c>
      <c r="N18" t="s">
        <v>732</v>
      </c>
      <c r="O18" s="13" t="s">
        <v>530</v>
      </c>
    </row>
    <row r="19" spans="1:15" ht="16.5" x14ac:dyDescent="0.25">
      <c r="A19" s="13" t="s">
        <v>154</v>
      </c>
      <c r="B19" s="16">
        <v>1</v>
      </c>
      <c r="C19" s="13" t="s">
        <v>604</v>
      </c>
      <c r="D19" s="13"/>
      <c r="E19" s="13" t="s">
        <v>157</v>
      </c>
      <c r="F19" s="7">
        <v>0</v>
      </c>
      <c r="G19" s="7">
        <v>0.16211007999999999</v>
      </c>
      <c r="H19" s="7">
        <v>0.33057589999999998</v>
      </c>
      <c r="I19" s="7">
        <v>0.56142398500000001</v>
      </c>
      <c r="J19" s="7">
        <v>0.57946807499999997</v>
      </c>
      <c r="K19" s="7">
        <v>0.20009094499999999</v>
      </c>
      <c r="L19" s="7">
        <v>0.19395008999999999</v>
      </c>
      <c r="M19" s="7">
        <v>0.21840511000000001</v>
      </c>
      <c r="N19" t="s">
        <v>732</v>
      </c>
      <c r="O19" s="13" t="s">
        <v>530</v>
      </c>
    </row>
    <row r="20" spans="1:15" ht="16.5" x14ac:dyDescent="0.25">
      <c r="A20" s="13" t="s">
        <v>154</v>
      </c>
      <c r="B20" s="16">
        <v>1</v>
      </c>
      <c r="C20" s="13" t="s">
        <v>604</v>
      </c>
      <c r="D20" s="13"/>
      <c r="E20" s="13" t="s">
        <v>41</v>
      </c>
      <c r="F20" s="7">
        <v>0</v>
      </c>
      <c r="G20" s="7">
        <v>0.16211007999999999</v>
      </c>
      <c r="H20" s="7">
        <v>0.33057589999999998</v>
      </c>
      <c r="I20" s="7">
        <v>0.56142398500000001</v>
      </c>
      <c r="J20" s="7">
        <v>0.57946807499999997</v>
      </c>
      <c r="K20" s="7">
        <v>0.20009094499999999</v>
      </c>
      <c r="L20" s="7">
        <v>0.19395008999999999</v>
      </c>
      <c r="M20" s="7">
        <v>0.21840511000000001</v>
      </c>
      <c r="N20" t="s">
        <v>732</v>
      </c>
      <c r="O20" s="13" t="s">
        <v>530</v>
      </c>
    </row>
    <row r="21" spans="1:15" ht="16.5" x14ac:dyDescent="0.25">
      <c r="A21" s="13" t="s">
        <v>155</v>
      </c>
      <c r="B21" s="16">
        <v>1</v>
      </c>
      <c r="C21" s="13" t="s">
        <v>605</v>
      </c>
      <c r="D21" s="13"/>
      <c r="E21" s="13" t="s">
        <v>157</v>
      </c>
      <c r="F21" s="7">
        <v>0</v>
      </c>
      <c r="G21" s="7">
        <v>0.21025568</v>
      </c>
      <c r="H21" s="7">
        <v>0.34275246500000001</v>
      </c>
      <c r="I21" s="7">
        <v>0.50308376499999996</v>
      </c>
      <c r="J21" s="7">
        <v>0.56683884500000004</v>
      </c>
      <c r="K21" s="7">
        <v>0.266822585</v>
      </c>
      <c r="L21" s="7">
        <v>0.25298410500000001</v>
      </c>
      <c r="M21" s="7">
        <v>0.27993190000000001</v>
      </c>
      <c r="N21" t="s">
        <v>732</v>
      </c>
      <c r="O21" s="13" t="s">
        <v>531</v>
      </c>
    </row>
    <row r="22" spans="1:15" ht="16.5" x14ac:dyDescent="0.25">
      <c r="A22" s="13" t="s">
        <v>155</v>
      </c>
      <c r="B22" s="16">
        <v>1</v>
      </c>
      <c r="C22" s="13" t="s">
        <v>605</v>
      </c>
      <c r="D22" s="13"/>
      <c r="E22" s="13" t="s">
        <v>41</v>
      </c>
      <c r="F22" s="7">
        <v>0</v>
      </c>
      <c r="G22" s="7">
        <v>0.21025568</v>
      </c>
      <c r="H22" s="7">
        <v>0.34275246500000001</v>
      </c>
      <c r="I22" s="7">
        <v>0.50308376499999996</v>
      </c>
      <c r="J22" s="7">
        <v>0.56683884500000004</v>
      </c>
      <c r="K22" s="7">
        <v>0.266822585</v>
      </c>
      <c r="L22" s="7">
        <v>0.25298410500000001</v>
      </c>
      <c r="M22" s="7">
        <v>0.27993190000000001</v>
      </c>
      <c r="N22" t="s">
        <v>732</v>
      </c>
      <c r="O22" s="13" t="s">
        <v>531</v>
      </c>
    </row>
    <row r="23" spans="1:15" ht="16.5" x14ac:dyDescent="0.25">
      <c r="A23" s="13" t="s">
        <v>429</v>
      </c>
      <c r="B23" s="16">
        <v>3</v>
      </c>
      <c r="C23" s="13" t="s">
        <v>606</v>
      </c>
      <c r="D23" s="13"/>
      <c r="E23" s="13" t="s">
        <v>429</v>
      </c>
      <c r="F23" s="7">
        <v>0</v>
      </c>
      <c r="G23" s="7">
        <v>2.296525E-2</v>
      </c>
      <c r="H23" s="7">
        <v>6.8873815000000005E-2</v>
      </c>
      <c r="I23" s="7">
        <v>0.21809632000000001</v>
      </c>
      <c r="J23" s="7">
        <v>0.224669855</v>
      </c>
      <c r="K23" s="7">
        <v>0.58927123999999997</v>
      </c>
      <c r="L23" s="7">
        <v>0.53925118000000005</v>
      </c>
      <c r="M23" s="7">
        <v>0.53735927500000003</v>
      </c>
      <c r="O23" s="13" t="s">
        <v>429</v>
      </c>
    </row>
    <row r="24" spans="1:15" ht="16.5" x14ac:dyDescent="0.25">
      <c r="A24" s="13" t="s">
        <v>166</v>
      </c>
      <c r="B24" s="16">
        <v>2</v>
      </c>
      <c r="C24" s="13" t="s">
        <v>607</v>
      </c>
      <c r="D24" s="13"/>
      <c r="E24" s="13" t="s">
        <v>41</v>
      </c>
      <c r="F24" s="7">
        <v>0</v>
      </c>
      <c r="G24" s="7">
        <v>0.16389682999999999</v>
      </c>
      <c r="H24" s="7">
        <v>0.18443451499999999</v>
      </c>
      <c r="I24" s="7">
        <v>0.30460088000000002</v>
      </c>
      <c r="J24" s="7">
        <v>0.34384311499999998</v>
      </c>
      <c r="K24" s="7">
        <v>-0.374363895</v>
      </c>
      <c r="L24" s="7">
        <v>-0.41261386500000002</v>
      </c>
      <c r="M24" s="7">
        <v>-0.38552196</v>
      </c>
      <c r="O24" s="13" t="s">
        <v>536</v>
      </c>
    </row>
    <row r="25" spans="1:15" ht="16.5" x14ac:dyDescent="0.25">
      <c r="A25" s="13" t="s">
        <v>167</v>
      </c>
      <c r="B25" s="16">
        <v>2</v>
      </c>
      <c r="C25" s="13" t="s">
        <v>608</v>
      </c>
      <c r="D25" s="13"/>
      <c r="E25" s="13" t="s">
        <v>41</v>
      </c>
      <c r="F25" s="7">
        <v>0</v>
      </c>
      <c r="G25" s="7">
        <v>0.117648085</v>
      </c>
      <c r="H25" s="7">
        <v>0.16943660499999999</v>
      </c>
      <c r="I25" s="7">
        <v>0.33288170500000003</v>
      </c>
      <c r="J25" s="7">
        <v>0.30368447500000001</v>
      </c>
      <c r="K25" s="7">
        <v>-0.35576722</v>
      </c>
      <c r="L25" s="7">
        <v>-0.45150965500000001</v>
      </c>
      <c r="M25" s="7">
        <v>-0.40972982000000002</v>
      </c>
      <c r="O25" s="13" t="s">
        <v>536</v>
      </c>
    </row>
    <row r="26" spans="1:15" ht="16.5" x14ac:dyDescent="0.25">
      <c r="A26" s="13" t="s">
        <v>168</v>
      </c>
      <c r="B26" s="16">
        <v>0</v>
      </c>
      <c r="C26" s="13" t="s">
        <v>609</v>
      </c>
      <c r="D26" s="13"/>
      <c r="E26" s="13" t="s">
        <v>41</v>
      </c>
      <c r="F26" s="7">
        <v>0</v>
      </c>
      <c r="G26" s="7">
        <v>5.8070610000000002E-2</v>
      </c>
      <c r="H26" s="7">
        <v>6.1286355000000001E-2</v>
      </c>
      <c r="I26" s="7">
        <v>3.5220715E-2</v>
      </c>
      <c r="J26" s="7">
        <v>0.123699555</v>
      </c>
      <c r="K26" s="7">
        <v>-0.30406044500000001</v>
      </c>
      <c r="L26" s="7">
        <v>-0.32921138500000002</v>
      </c>
      <c r="M26" s="7">
        <v>-0.37067980499999997</v>
      </c>
      <c r="O26" s="13" t="s">
        <v>536</v>
      </c>
    </row>
    <row r="27" spans="1:15" ht="16.5" x14ac:dyDescent="0.25">
      <c r="A27" s="13" t="s">
        <v>169</v>
      </c>
      <c r="B27" s="16">
        <v>2</v>
      </c>
      <c r="C27" s="13" t="s">
        <v>610</v>
      </c>
      <c r="D27" s="13"/>
      <c r="E27" s="13" t="s">
        <v>41</v>
      </c>
      <c r="F27" s="7">
        <v>0</v>
      </c>
      <c r="G27" s="7">
        <v>0.15871413700000001</v>
      </c>
      <c r="H27" s="7">
        <v>0.13402170099999999</v>
      </c>
      <c r="I27" s="7">
        <v>0.36361596899999998</v>
      </c>
      <c r="J27" s="7">
        <v>0.38660338700000002</v>
      </c>
      <c r="K27" s="7">
        <v>-0.61579146100000004</v>
      </c>
      <c r="L27" s="7">
        <v>-0.28215739699999998</v>
      </c>
      <c r="M27" s="7">
        <v>-0.14503975599999999</v>
      </c>
      <c r="O27" s="13" t="s">
        <v>537</v>
      </c>
    </row>
    <row r="28" spans="1:15" ht="16.5" x14ac:dyDescent="0.25">
      <c r="A28" s="13" t="s">
        <v>170</v>
      </c>
      <c r="B28" s="16">
        <v>0</v>
      </c>
      <c r="C28" s="13" t="s">
        <v>611</v>
      </c>
      <c r="D28" s="13"/>
      <c r="E28" s="13" t="s">
        <v>41</v>
      </c>
      <c r="F28" s="7">
        <v>0</v>
      </c>
      <c r="G28" s="7">
        <v>7.3203240000000003E-2</v>
      </c>
      <c r="H28" s="7">
        <v>0.13118183</v>
      </c>
      <c r="I28" s="7">
        <v>0.25718071999999997</v>
      </c>
      <c r="J28" s="7">
        <v>0.268478775</v>
      </c>
      <c r="K28" s="7">
        <v>-0.38942000500000001</v>
      </c>
      <c r="L28" s="7">
        <v>-0.36180040499999999</v>
      </c>
      <c r="M28" s="7">
        <v>-0.327006085</v>
      </c>
      <c r="O28" s="13" t="s">
        <v>536</v>
      </c>
    </row>
    <row r="29" spans="1:15" ht="16.5" x14ac:dyDescent="0.25">
      <c r="A29" s="13" t="s">
        <v>171</v>
      </c>
      <c r="B29" s="16">
        <v>2</v>
      </c>
      <c r="C29" s="13" t="s">
        <v>612</v>
      </c>
      <c r="D29" s="13"/>
      <c r="E29" s="13" t="s">
        <v>41</v>
      </c>
      <c r="F29" s="7">
        <v>0</v>
      </c>
      <c r="G29" s="7">
        <v>0.14387808499999999</v>
      </c>
      <c r="H29" s="7">
        <v>0.10867002000000001</v>
      </c>
      <c r="I29" s="7">
        <v>0.23518252000000001</v>
      </c>
      <c r="J29" s="7">
        <v>0.30025549499999998</v>
      </c>
      <c r="K29" s="7">
        <v>-0.40002711000000002</v>
      </c>
      <c r="L29" s="7">
        <v>-0.556842595</v>
      </c>
      <c r="M29" s="7">
        <v>-0.47931122999999998</v>
      </c>
      <c r="O29" s="13" t="s">
        <v>538</v>
      </c>
    </row>
    <row r="30" spans="1:15" ht="16.5" x14ac:dyDescent="0.25">
      <c r="A30" s="13" t="s">
        <v>80</v>
      </c>
      <c r="B30" s="16">
        <v>2</v>
      </c>
      <c r="C30" s="13" t="s">
        <v>255</v>
      </c>
      <c r="D30" s="13"/>
      <c r="E30" s="13" t="s">
        <v>41</v>
      </c>
      <c r="F30" s="7">
        <v>0</v>
      </c>
      <c r="G30" s="7">
        <v>-6.0473434999999999E-2</v>
      </c>
      <c r="H30" s="7">
        <v>-0.16155575</v>
      </c>
      <c r="I30" s="7">
        <v>-0.30496706000000001</v>
      </c>
      <c r="J30" s="7">
        <v>-0.39007768599999998</v>
      </c>
      <c r="K30" s="7">
        <v>-0.71392467000000004</v>
      </c>
      <c r="L30" s="7">
        <v>-0.730503868</v>
      </c>
      <c r="M30" s="7">
        <v>-0.82531365800000001</v>
      </c>
      <c r="N30" t="s">
        <v>738</v>
      </c>
      <c r="O30" s="13" t="s">
        <v>232</v>
      </c>
    </row>
    <row r="31" spans="1:15" ht="16.5" x14ac:dyDescent="0.25">
      <c r="A31" s="13" t="s">
        <v>81</v>
      </c>
      <c r="B31" s="16">
        <v>2</v>
      </c>
      <c r="C31" s="13" t="s">
        <v>256</v>
      </c>
      <c r="D31" s="13"/>
      <c r="E31" s="13" t="s">
        <v>41</v>
      </c>
      <c r="F31" s="7">
        <v>0</v>
      </c>
      <c r="G31" s="7">
        <v>3.9081413000000002E-2</v>
      </c>
      <c r="H31" s="7">
        <v>-6.8829119999999997E-3</v>
      </c>
      <c r="I31" s="7">
        <v>-0.161434876</v>
      </c>
      <c r="J31" s="7">
        <v>-0.250927648</v>
      </c>
      <c r="K31" s="7">
        <v>-0.60837189300000005</v>
      </c>
      <c r="L31" s="7">
        <v>-0.64387216400000002</v>
      </c>
      <c r="M31" s="7">
        <v>-0.77214016699999999</v>
      </c>
      <c r="N31" t="s">
        <v>738</v>
      </c>
      <c r="O31" s="13" t="s">
        <v>232</v>
      </c>
    </row>
    <row r="32" spans="1:15" ht="16.5" x14ac:dyDescent="0.25">
      <c r="A32" s="13" t="s">
        <v>82</v>
      </c>
      <c r="B32" s="16">
        <v>2</v>
      </c>
      <c r="C32" s="13" t="s">
        <v>257</v>
      </c>
      <c r="D32" s="13"/>
      <c r="E32" s="13" t="s">
        <v>41</v>
      </c>
      <c r="F32" s="7">
        <v>0</v>
      </c>
      <c r="G32" s="7">
        <v>-2.1584977000000002E-2</v>
      </c>
      <c r="H32" s="7">
        <v>-0.210503616</v>
      </c>
      <c r="I32" s="7">
        <v>-0.37021374200000001</v>
      </c>
      <c r="J32" s="7">
        <v>-0.45117024500000003</v>
      </c>
      <c r="K32" s="7">
        <v>-0.86381503100000001</v>
      </c>
      <c r="L32" s="7">
        <v>-0.91810345400000004</v>
      </c>
      <c r="M32" s="7">
        <v>-0.864856929</v>
      </c>
      <c r="N32" t="s">
        <v>738</v>
      </c>
      <c r="O32" s="13" t="s">
        <v>232</v>
      </c>
    </row>
    <row r="33" spans="1:15" ht="16.5" x14ac:dyDescent="0.25">
      <c r="A33" s="13" t="s">
        <v>83</v>
      </c>
      <c r="B33" s="16">
        <v>2</v>
      </c>
      <c r="C33" s="13" t="s">
        <v>258</v>
      </c>
      <c r="D33" s="13"/>
      <c r="E33" s="13" t="s">
        <v>41</v>
      </c>
      <c r="F33" s="7">
        <v>0</v>
      </c>
      <c r="G33" s="7">
        <v>-4.3008029999999997E-3</v>
      </c>
      <c r="H33" s="7">
        <v>-0.104463493</v>
      </c>
      <c r="I33" s="7">
        <v>-0.22439573700000001</v>
      </c>
      <c r="J33" s="7">
        <v>-0.33629814400000002</v>
      </c>
      <c r="K33" s="7">
        <v>-0.39185150400000002</v>
      </c>
      <c r="L33" s="7">
        <v>-0.46909060600000002</v>
      </c>
      <c r="M33" s="7">
        <v>-0.62930538999999996</v>
      </c>
      <c r="N33" t="s">
        <v>738</v>
      </c>
      <c r="O33" s="13" t="s">
        <v>232</v>
      </c>
    </row>
    <row r="34" spans="1:15" ht="16.5" x14ac:dyDescent="0.25">
      <c r="A34" s="13" t="s">
        <v>84</v>
      </c>
      <c r="B34" s="16">
        <v>2</v>
      </c>
      <c r="C34" s="13" t="s">
        <v>259</v>
      </c>
      <c r="D34" s="13"/>
      <c r="E34" s="13" t="s">
        <v>41</v>
      </c>
      <c r="F34" s="7">
        <v>0</v>
      </c>
      <c r="G34" s="7">
        <v>1.2625430999999999E-2</v>
      </c>
      <c r="H34" s="7">
        <v>-0.11229945199999999</v>
      </c>
      <c r="I34" s="7">
        <v>-0.20205538100000001</v>
      </c>
      <c r="J34" s="7">
        <v>-0.32438093699999998</v>
      </c>
      <c r="K34" s="7">
        <v>-0.78728351200000002</v>
      </c>
      <c r="L34" s="7">
        <v>-0.78070596199999998</v>
      </c>
      <c r="M34" s="7">
        <v>-0.904765716</v>
      </c>
      <c r="N34" t="s">
        <v>738</v>
      </c>
      <c r="O34" s="13" t="s">
        <v>233</v>
      </c>
    </row>
    <row r="35" spans="1:15" ht="16.5" x14ac:dyDescent="0.25">
      <c r="A35" s="13" t="s">
        <v>172</v>
      </c>
      <c r="B35" s="16">
        <v>1</v>
      </c>
      <c r="C35" s="13" t="s">
        <v>613</v>
      </c>
      <c r="D35" s="13"/>
      <c r="E35" s="13" t="s">
        <v>41</v>
      </c>
      <c r="F35" s="7">
        <v>0</v>
      </c>
      <c r="G35" s="7">
        <v>0.1504779</v>
      </c>
      <c r="H35" s="7">
        <v>0.24293988</v>
      </c>
      <c r="I35" s="7">
        <v>0.40681747499999998</v>
      </c>
      <c r="J35" s="7">
        <v>0.51069853499999995</v>
      </c>
      <c r="K35" s="7">
        <v>0.152097595</v>
      </c>
      <c r="L35" s="7">
        <v>4.1469394999999999E-2</v>
      </c>
      <c r="M35" s="7">
        <v>0.13396556000000001</v>
      </c>
      <c r="O35" s="13" t="s">
        <v>539</v>
      </c>
    </row>
    <row r="36" spans="1:15" ht="16.5" x14ac:dyDescent="0.25">
      <c r="A36" s="13" t="s">
        <v>173</v>
      </c>
      <c r="B36" s="16">
        <v>1</v>
      </c>
      <c r="C36" s="13" t="s">
        <v>614</v>
      </c>
      <c r="D36" s="13"/>
      <c r="E36" s="13" t="s">
        <v>41</v>
      </c>
      <c r="F36" s="7">
        <v>0</v>
      </c>
      <c r="G36" s="7">
        <v>0.24626977</v>
      </c>
      <c r="H36" s="7">
        <v>0.42558942500000002</v>
      </c>
      <c r="I36" s="7">
        <v>0.71028915500000001</v>
      </c>
      <c r="J36" s="7">
        <v>0.80633490500000005</v>
      </c>
      <c r="K36" s="7">
        <v>2.5691775E-2</v>
      </c>
      <c r="L36" s="7">
        <v>7.7049800000000002E-2</v>
      </c>
      <c r="M36" s="7">
        <v>0.19028706000000001</v>
      </c>
      <c r="O36" s="13" t="s">
        <v>173</v>
      </c>
    </row>
    <row r="37" spans="1:15" ht="16.5" x14ac:dyDescent="0.25">
      <c r="A37" s="13" t="s">
        <v>174</v>
      </c>
      <c r="B37" s="16">
        <v>3</v>
      </c>
      <c r="C37" s="13" t="s">
        <v>493</v>
      </c>
      <c r="D37" s="13"/>
      <c r="E37" s="13" t="s">
        <v>41</v>
      </c>
      <c r="F37" s="7">
        <v>0</v>
      </c>
      <c r="G37" s="7">
        <v>0.219577719</v>
      </c>
      <c r="H37" s="7">
        <v>0.65854776000000004</v>
      </c>
      <c r="I37" s="7">
        <v>1.019278903</v>
      </c>
      <c r="J37" s="7">
        <v>1.082605348</v>
      </c>
      <c r="K37" s="7">
        <v>1.733563636</v>
      </c>
      <c r="L37" s="7">
        <v>1.6947914959999999</v>
      </c>
      <c r="M37" s="7">
        <v>1.717222504</v>
      </c>
      <c r="N37" t="s">
        <v>739</v>
      </c>
      <c r="O37" s="13" t="s">
        <v>480</v>
      </c>
    </row>
    <row r="38" spans="1:15" ht="16.5" x14ac:dyDescent="0.25">
      <c r="A38" s="13" t="s">
        <v>175</v>
      </c>
      <c r="B38" s="16">
        <v>3</v>
      </c>
      <c r="C38" s="13" t="s">
        <v>494</v>
      </c>
      <c r="D38" s="13"/>
      <c r="E38" s="13" t="s">
        <v>41</v>
      </c>
      <c r="F38" s="7">
        <v>0</v>
      </c>
      <c r="G38" s="7">
        <v>0.22967631699999999</v>
      </c>
      <c r="H38" s="7">
        <v>0.65878461399999999</v>
      </c>
      <c r="I38" s="7">
        <v>0.99258422899999998</v>
      </c>
      <c r="J38" s="7">
        <v>1.0803968799999999</v>
      </c>
      <c r="K38" s="7">
        <v>1.855352616</v>
      </c>
      <c r="L38" s="7">
        <v>1.7612144810000001</v>
      </c>
      <c r="M38" s="7">
        <v>1.847535911</v>
      </c>
      <c r="N38" t="s">
        <v>739</v>
      </c>
      <c r="O38" s="13" t="s">
        <v>481</v>
      </c>
    </row>
    <row r="39" spans="1:15" ht="16.5" x14ac:dyDescent="0.25">
      <c r="A39" s="13" t="s">
        <v>352</v>
      </c>
      <c r="B39" s="16">
        <v>3</v>
      </c>
      <c r="C39" s="13" t="s">
        <v>355</v>
      </c>
      <c r="D39" s="13"/>
      <c r="E39" s="13" t="s">
        <v>41</v>
      </c>
      <c r="F39" s="7">
        <v>0</v>
      </c>
      <c r="G39" s="7">
        <v>-6.9766899999999998E-3</v>
      </c>
      <c r="H39" s="7">
        <v>-6.5947154999999993E-2</v>
      </c>
      <c r="I39" s="7">
        <v>0.15180242999999999</v>
      </c>
      <c r="J39" s="7">
        <v>-1.2366975000000001E-2</v>
      </c>
      <c r="K39" s="7">
        <v>0.49802510500000002</v>
      </c>
      <c r="L39" s="7">
        <v>0.46198915000000002</v>
      </c>
      <c r="M39" s="7">
        <v>0.57893268499999995</v>
      </c>
      <c r="N39" t="s">
        <v>742</v>
      </c>
      <c r="O39" s="13" t="s">
        <v>353</v>
      </c>
    </row>
    <row r="40" spans="1:15" ht="16.5" x14ac:dyDescent="0.25">
      <c r="A40" s="13" t="s">
        <v>41</v>
      </c>
      <c r="B40" s="16">
        <v>0</v>
      </c>
      <c r="C40" s="13" t="s">
        <v>273</v>
      </c>
      <c r="D40" s="13"/>
      <c r="E40" s="13" t="s">
        <v>41</v>
      </c>
      <c r="F40" s="7">
        <v>0</v>
      </c>
      <c r="G40" s="7">
        <v>-2.304105E-2</v>
      </c>
      <c r="H40" s="7">
        <v>-7.1250499999999994E-2</v>
      </c>
      <c r="I40" s="7">
        <v>-9.0637314999999996E-2</v>
      </c>
      <c r="J40" s="7">
        <v>-7.4366584999999999E-2</v>
      </c>
      <c r="K40" s="7">
        <v>-0.114818595</v>
      </c>
      <c r="L40" s="7">
        <v>-0.10956419000000001</v>
      </c>
      <c r="M40" s="7">
        <v>-0.101282055</v>
      </c>
      <c r="N40" t="s">
        <v>743</v>
      </c>
      <c r="O40" s="13" t="s">
        <v>217</v>
      </c>
    </row>
    <row r="41" spans="1:15" ht="16.5" x14ac:dyDescent="0.25">
      <c r="A41" s="13" t="s">
        <v>547</v>
      </c>
      <c r="B41" s="16">
        <v>0</v>
      </c>
      <c r="C41" s="13" t="s">
        <v>615</v>
      </c>
      <c r="D41" s="13"/>
      <c r="E41" s="13" t="s">
        <v>427</v>
      </c>
      <c r="F41" s="7">
        <v>0</v>
      </c>
      <c r="G41" s="7">
        <v>2.0170569999999999E-2</v>
      </c>
      <c r="H41" s="7">
        <v>-7.1662500000000003E-4</v>
      </c>
      <c r="I41" s="7">
        <v>1.7576560000000001E-2</v>
      </c>
      <c r="J41" s="7">
        <v>-1.549355E-2</v>
      </c>
      <c r="K41" s="7">
        <v>0.13738974000000001</v>
      </c>
      <c r="L41" s="7">
        <v>7.6408980000000001E-2</v>
      </c>
      <c r="M41" s="7">
        <v>6.5710875000000002E-2</v>
      </c>
      <c r="O41" s="13" t="s">
        <v>548</v>
      </c>
    </row>
    <row r="42" spans="1:15" ht="16.5" x14ac:dyDescent="0.25">
      <c r="A42" s="13" t="s">
        <v>547</v>
      </c>
      <c r="B42" s="16">
        <v>0</v>
      </c>
      <c r="C42" s="13" t="s">
        <v>615</v>
      </c>
      <c r="D42" s="13"/>
      <c r="E42" s="13" t="s">
        <v>428</v>
      </c>
      <c r="F42" s="7">
        <v>0</v>
      </c>
      <c r="G42" s="7">
        <v>2.0170569999999999E-2</v>
      </c>
      <c r="H42" s="7">
        <v>-7.1662500000000003E-4</v>
      </c>
      <c r="I42" s="7">
        <v>1.7576560000000001E-2</v>
      </c>
      <c r="J42" s="7">
        <v>-1.549355E-2</v>
      </c>
      <c r="K42" s="7">
        <v>0.13738974000000001</v>
      </c>
      <c r="L42" s="7">
        <v>7.6408980000000001E-2</v>
      </c>
      <c r="M42" s="7">
        <v>6.5710875000000002E-2</v>
      </c>
      <c r="O42" s="13" t="s">
        <v>548</v>
      </c>
    </row>
    <row r="43" spans="1:15" ht="16.5" x14ac:dyDescent="0.25">
      <c r="A43" s="13" t="s">
        <v>549</v>
      </c>
      <c r="B43" s="16">
        <v>3</v>
      </c>
      <c r="C43" s="13" t="s">
        <v>616</v>
      </c>
      <c r="D43" s="13"/>
      <c r="E43" s="13" t="s">
        <v>427</v>
      </c>
      <c r="F43" s="7">
        <v>0</v>
      </c>
      <c r="G43" s="7">
        <v>8.4889000000000004E-4</v>
      </c>
      <c r="H43" s="7">
        <v>2.8209205000000001E-2</v>
      </c>
      <c r="I43" s="7">
        <v>9.7458959999999997E-2</v>
      </c>
      <c r="J43" s="7">
        <v>0.1173493</v>
      </c>
      <c r="K43" s="7">
        <v>0.571442055</v>
      </c>
      <c r="L43" s="7">
        <v>0.47391070499999999</v>
      </c>
      <c r="M43" s="7">
        <v>0.50408978000000004</v>
      </c>
      <c r="O43" s="13" t="s">
        <v>548</v>
      </c>
    </row>
    <row r="44" spans="1:15" ht="16.5" x14ac:dyDescent="0.25">
      <c r="A44" s="13" t="s">
        <v>549</v>
      </c>
      <c r="B44" s="16">
        <v>3</v>
      </c>
      <c r="C44" s="13" t="s">
        <v>616</v>
      </c>
      <c r="D44" s="13"/>
      <c r="E44" s="13" t="s">
        <v>428</v>
      </c>
      <c r="F44" s="7">
        <v>0</v>
      </c>
      <c r="G44" s="7">
        <v>8.4889000000000004E-4</v>
      </c>
      <c r="H44" s="7">
        <v>2.8209205000000001E-2</v>
      </c>
      <c r="I44" s="7">
        <v>9.7458959999999997E-2</v>
      </c>
      <c r="J44" s="7">
        <v>0.1173493</v>
      </c>
      <c r="K44" s="7">
        <v>0.571442055</v>
      </c>
      <c r="L44" s="7">
        <v>0.47391070499999999</v>
      </c>
      <c r="M44" s="7">
        <v>0.50408978000000004</v>
      </c>
      <c r="O44" s="13" t="s">
        <v>548</v>
      </c>
    </row>
    <row r="45" spans="1:15" ht="16.5" x14ac:dyDescent="0.25">
      <c r="A45" s="13" t="s">
        <v>176</v>
      </c>
      <c r="B45" s="16">
        <v>2</v>
      </c>
      <c r="C45" s="13" t="s">
        <v>617</v>
      </c>
      <c r="D45" s="13"/>
      <c r="E45" s="13" t="s">
        <v>177</v>
      </c>
      <c r="F45" s="7">
        <v>0</v>
      </c>
      <c r="G45" s="7">
        <v>-0.159514925</v>
      </c>
      <c r="H45" s="7">
        <v>-0.33312714999999998</v>
      </c>
      <c r="I45" s="7">
        <v>-0.36364516499999999</v>
      </c>
      <c r="J45" s="7">
        <v>-0.53569337500000003</v>
      </c>
      <c r="K45" s="7">
        <v>-2.0721881600000001</v>
      </c>
      <c r="L45" s="7">
        <v>-2.134016801</v>
      </c>
      <c r="M45" s="7">
        <v>-2.2280808570000001</v>
      </c>
      <c r="O45" s="13" t="s">
        <v>176</v>
      </c>
    </row>
    <row r="46" spans="1:15" ht="16.5" x14ac:dyDescent="0.25">
      <c r="A46" s="13" t="s">
        <v>176</v>
      </c>
      <c r="B46" s="16">
        <v>2</v>
      </c>
      <c r="C46" s="13" t="s">
        <v>617</v>
      </c>
      <c r="D46" s="13"/>
      <c r="E46" s="13" t="s">
        <v>433</v>
      </c>
      <c r="F46" s="7">
        <v>0</v>
      </c>
      <c r="G46" s="7">
        <v>-0.159514925</v>
      </c>
      <c r="H46" s="7">
        <v>-0.33312714999999998</v>
      </c>
      <c r="I46" s="7">
        <v>-0.36364516499999999</v>
      </c>
      <c r="J46" s="7">
        <v>-0.53569337500000003</v>
      </c>
      <c r="K46" s="7">
        <v>-2.0721881600000001</v>
      </c>
      <c r="L46" s="7">
        <v>-2.134016801</v>
      </c>
      <c r="M46" s="7">
        <v>-2.2280808570000001</v>
      </c>
      <c r="O46" s="13" t="s">
        <v>176</v>
      </c>
    </row>
    <row r="47" spans="1:15" ht="16.5" x14ac:dyDescent="0.25">
      <c r="A47" s="13" t="s">
        <v>177</v>
      </c>
      <c r="B47" s="16">
        <v>3</v>
      </c>
      <c r="C47" s="13" t="s">
        <v>618</v>
      </c>
      <c r="D47" s="13"/>
      <c r="E47" s="13" t="s">
        <v>177</v>
      </c>
      <c r="F47" s="7">
        <v>0</v>
      </c>
      <c r="G47" s="7">
        <v>-7.6474849999999999E-3</v>
      </c>
      <c r="H47" s="7">
        <v>-5.4287501000000002E-2</v>
      </c>
      <c r="I47" s="7">
        <v>-0.25393146500000002</v>
      </c>
      <c r="J47" s="7">
        <v>-0.31193928799999998</v>
      </c>
      <c r="K47" s="7">
        <v>0.895066056</v>
      </c>
      <c r="L47" s="7">
        <v>0.90680083600000005</v>
      </c>
      <c r="M47" s="7">
        <v>0.94166988600000001</v>
      </c>
      <c r="O47" s="13" t="s">
        <v>177</v>
      </c>
    </row>
    <row r="48" spans="1:15" ht="16.5" x14ac:dyDescent="0.25">
      <c r="A48" s="13" t="s">
        <v>550</v>
      </c>
      <c r="B48" s="16">
        <v>0</v>
      </c>
      <c r="C48" s="13" t="s">
        <v>619</v>
      </c>
      <c r="D48" s="13"/>
      <c r="E48" s="13" t="s">
        <v>427</v>
      </c>
      <c r="F48" s="7">
        <v>0</v>
      </c>
      <c r="G48" s="7">
        <v>4.9551449999999997E-2</v>
      </c>
      <c r="H48" s="7">
        <v>6.5133264999999996E-2</v>
      </c>
      <c r="I48" s="7">
        <v>9.4118599999999997E-2</v>
      </c>
      <c r="J48" s="7">
        <v>4.2744944999999999E-2</v>
      </c>
      <c r="K48" s="7">
        <v>0.29743838</v>
      </c>
      <c r="L48" s="7">
        <v>0.213395685</v>
      </c>
      <c r="M48" s="7">
        <v>0.22357585499999999</v>
      </c>
      <c r="O48" s="13" t="s">
        <v>548</v>
      </c>
    </row>
    <row r="49" spans="1:15" ht="16.5" x14ac:dyDescent="0.25">
      <c r="A49" s="13" t="s">
        <v>550</v>
      </c>
      <c r="B49" s="16">
        <v>0</v>
      </c>
      <c r="C49" s="13" t="s">
        <v>619</v>
      </c>
      <c r="D49" s="13"/>
      <c r="E49" s="13" t="s">
        <v>428</v>
      </c>
      <c r="F49" s="7">
        <v>0</v>
      </c>
      <c r="G49" s="7">
        <v>4.9551449999999997E-2</v>
      </c>
      <c r="H49" s="7">
        <v>6.5133264999999996E-2</v>
      </c>
      <c r="I49" s="7">
        <v>9.4118599999999997E-2</v>
      </c>
      <c r="J49" s="7">
        <v>4.2744944999999999E-2</v>
      </c>
      <c r="K49" s="7">
        <v>0.29743838</v>
      </c>
      <c r="L49" s="7">
        <v>0.213395685</v>
      </c>
      <c r="M49" s="7">
        <v>0.22357585499999999</v>
      </c>
      <c r="O49" s="13" t="s">
        <v>548</v>
      </c>
    </row>
    <row r="50" spans="1:15" ht="16.5" x14ac:dyDescent="0.25">
      <c r="A50" s="13" t="s">
        <v>164</v>
      </c>
      <c r="B50" s="16">
        <v>3</v>
      </c>
      <c r="C50" s="13" t="s">
        <v>495</v>
      </c>
      <c r="D50" s="13"/>
      <c r="E50" s="13" t="s">
        <v>164</v>
      </c>
      <c r="F50" s="7">
        <v>0</v>
      </c>
      <c r="G50" s="7">
        <v>0.11719410500000001</v>
      </c>
      <c r="H50" s="7">
        <v>0.19047265499999999</v>
      </c>
      <c r="I50" s="7">
        <v>0.35149921499999998</v>
      </c>
      <c r="J50" s="7">
        <v>0.30342359000000002</v>
      </c>
      <c r="K50" s="7">
        <v>1.5231713099999999</v>
      </c>
      <c r="L50" s="7">
        <v>1.517284745</v>
      </c>
      <c r="M50" s="7">
        <v>1.5840772350000001</v>
      </c>
      <c r="N50" t="s">
        <v>740</v>
      </c>
      <c r="O50" s="13" t="s">
        <v>164</v>
      </c>
    </row>
    <row r="51" spans="1:15" ht="16.5" x14ac:dyDescent="0.25">
      <c r="A51" s="13" t="s">
        <v>90</v>
      </c>
      <c r="B51" s="16">
        <v>0</v>
      </c>
      <c r="C51" s="13" t="s">
        <v>274</v>
      </c>
      <c r="D51" s="13"/>
      <c r="E51" s="13" t="s">
        <v>525</v>
      </c>
      <c r="F51" s="7">
        <v>0</v>
      </c>
      <c r="G51" s="7">
        <v>-6.2623849999999995E-2</v>
      </c>
      <c r="H51" s="7">
        <v>-6.2623849999999995E-2</v>
      </c>
      <c r="I51" s="7">
        <v>-6.2623849999999995E-2</v>
      </c>
      <c r="J51" s="7">
        <v>-4.150889E-2</v>
      </c>
      <c r="K51" s="7">
        <v>0.20070069700000001</v>
      </c>
      <c r="L51" s="7">
        <v>4.1280117999999998E-2</v>
      </c>
      <c r="M51" s="7">
        <v>3.3844080000000002E-3</v>
      </c>
      <c r="N51" s="7" t="s">
        <v>749</v>
      </c>
      <c r="O51" s="13" t="s">
        <v>235</v>
      </c>
    </row>
    <row r="52" spans="1:15" ht="16.5" x14ac:dyDescent="0.25">
      <c r="A52" s="13" t="s">
        <v>91</v>
      </c>
      <c r="B52" s="16">
        <v>0</v>
      </c>
      <c r="C52" s="13" t="s">
        <v>275</v>
      </c>
      <c r="D52" s="13"/>
      <c r="E52" s="13" t="s">
        <v>525</v>
      </c>
      <c r="F52" s="7">
        <v>0</v>
      </c>
      <c r="G52" s="7">
        <v>-3.4947205000000002E-2</v>
      </c>
      <c r="H52" s="7">
        <v>-7.2248848000000004E-2</v>
      </c>
      <c r="I52" s="7">
        <v>3.3122382999999998E-2</v>
      </c>
      <c r="J52" s="7">
        <v>-0.17649011100000001</v>
      </c>
      <c r="K52" s="7">
        <v>0.10363251699999999</v>
      </c>
      <c r="L52" s="7">
        <v>2.8626081000000001E-2</v>
      </c>
      <c r="M52" s="7">
        <v>-2.8398129000000001E-2</v>
      </c>
      <c r="N52" s="7" t="s">
        <v>749</v>
      </c>
      <c r="O52" s="13" t="s">
        <v>235</v>
      </c>
    </row>
    <row r="53" spans="1:15" ht="16.5" x14ac:dyDescent="0.25">
      <c r="A53" s="13" t="s">
        <v>92</v>
      </c>
      <c r="B53" s="16">
        <v>0</v>
      </c>
      <c r="C53" s="13" t="s">
        <v>276</v>
      </c>
      <c r="D53" s="13"/>
      <c r="E53" s="13" t="s">
        <v>525</v>
      </c>
      <c r="F53" s="7">
        <v>0</v>
      </c>
      <c r="G53" s="7">
        <v>6.5357287E-2</v>
      </c>
      <c r="H53" s="7">
        <v>0.21150835400000001</v>
      </c>
      <c r="I53" s="7">
        <v>0.114424236</v>
      </c>
      <c r="J53" s="7">
        <v>-0.151495296</v>
      </c>
      <c r="K53" s="7">
        <v>0.10119497</v>
      </c>
      <c r="L53" s="7">
        <v>0.38138668799999997</v>
      </c>
      <c r="M53" s="7">
        <v>9.7823502000000007E-2</v>
      </c>
      <c r="N53" s="7" t="s">
        <v>749</v>
      </c>
      <c r="O53" s="13" t="s">
        <v>235</v>
      </c>
    </row>
    <row r="54" spans="1:15" ht="16.5" x14ac:dyDescent="0.25">
      <c r="A54" s="13" t="s">
        <v>143</v>
      </c>
      <c r="B54" s="16">
        <v>3</v>
      </c>
      <c r="C54" s="13" t="s">
        <v>620</v>
      </c>
      <c r="D54" s="13"/>
      <c r="E54" s="13" t="s">
        <v>525</v>
      </c>
      <c r="F54" s="7">
        <v>0</v>
      </c>
      <c r="G54" s="7">
        <v>1.4209075E-2</v>
      </c>
      <c r="H54" s="7">
        <v>5.6110315000000001E-2</v>
      </c>
      <c r="I54" s="7">
        <v>8.9827834999999995E-2</v>
      </c>
      <c r="J54" s="7">
        <v>-3.9687100000000003E-3</v>
      </c>
      <c r="K54" s="7">
        <v>0.45947095999999998</v>
      </c>
      <c r="L54" s="7">
        <v>0.50793001500000001</v>
      </c>
      <c r="M54" s="7">
        <v>0.43417829000000002</v>
      </c>
      <c r="O54" s="13" t="s">
        <v>143</v>
      </c>
    </row>
    <row r="55" spans="1:15" ht="16.5" x14ac:dyDescent="0.25">
      <c r="A55" s="13" t="s">
        <v>144</v>
      </c>
      <c r="B55" s="16">
        <v>3</v>
      </c>
      <c r="C55" s="13" t="s">
        <v>621</v>
      </c>
      <c r="D55" s="13"/>
      <c r="E55" s="13" t="s">
        <v>525</v>
      </c>
      <c r="F55" s="7">
        <v>0</v>
      </c>
      <c r="G55" s="7">
        <v>-3.4752600000000002E-4</v>
      </c>
      <c r="H55" s="7">
        <v>8.4721659999999997E-3</v>
      </c>
      <c r="I55" s="7">
        <v>0.17082333599999999</v>
      </c>
      <c r="J55" s="7">
        <v>0.10765058299999999</v>
      </c>
      <c r="K55" s="7">
        <v>1.5522433440000001</v>
      </c>
      <c r="L55" s="7">
        <v>1.5581441439999999</v>
      </c>
      <c r="M55" s="7">
        <v>1.580658439</v>
      </c>
      <c r="O55" s="13" t="s">
        <v>526</v>
      </c>
    </row>
    <row r="56" spans="1:15" ht="16.5" x14ac:dyDescent="0.25">
      <c r="A56" s="13" t="s">
        <v>145</v>
      </c>
      <c r="B56" s="16">
        <v>3</v>
      </c>
      <c r="C56" s="13" t="s">
        <v>622</v>
      </c>
      <c r="D56" s="13"/>
      <c r="E56" s="13" t="s">
        <v>525</v>
      </c>
      <c r="F56" s="7">
        <v>0</v>
      </c>
      <c r="G56" s="7">
        <v>-2.2741943000000001E-2</v>
      </c>
      <c r="H56" s="7">
        <v>3.0123570999999998E-2</v>
      </c>
      <c r="I56" s="7">
        <v>0.167434629</v>
      </c>
      <c r="J56" s="7">
        <v>6.6229550999999998E-2</v>
      </c>
      <c r="K56" s="7">
        <v>1.314684236</v>
      </c>
      <c r="L56" s="7">
        <v>1.2940243410000001</v>
      </c>
      <c r="M56" s="7">
        <v>1.3768332109999999</v>
      </c>
      <c r="O56" s="13" t="s">
        <v>526</v>
      </c>
    </row>
    <row r="57" spans="1:15" ht="16.5" x14ac:dyDescent="0.25">
      <c r="A57" s="13" t="s">
        <v>146</v>
      </c>
      <c r="B57" s="16">
        <v>0</v>
      </c>
      <c r="C57" s="13" t="s">
        <v>623</v>
      </c>
      <c r="D57" s="13"/>
      <c r="E57" s="13" t="s">
        <v>525</v>
      </c>
      <c r="F57" s="7">
        <v>0</v>
      </c>
      <c r="G57" s="7">
        <v>5.7752200000000002E-4</v>
      </c>
      <c r="H57" s="7">
        <v>-7.6180058999999994E-2</v>
      </c>
      <c r="I57" s="7">
        <v>-9.4178741999999996E-2</v>
      </c>
      <c r="J57" s="7">
        <v>-0.10693839300000001</v>
      </c>
      <c r="K57" s="7">
        <v>0.217529009</v>
      </c>
      <c r="L57" s="7">
        <v>8.7584435000000002E-2</v>
      </c>
      <c r="M57" s="7">
        <v>0.14936069499999999</v>
      </c>
      <c r="N57" t="s">
        <v>752</v>
      </c>
      <c r="O57" s="13" t="s">
        <v>527</v>
      </c>
    </row>
    <row r="58" spans="1:15" ht="16.5" x14ac:dyDescent="0.25">
      <c r="A58" s="13" t="s">
        <v>147</v>
      </c>
      <c r="B58" s="16">
        <v>3</v>
      </c>
      <c r="C58" s="13" t="s">
        <v>624</v>
      </c>
      <c r="D58" s="13"/>
      <c r="E58" s="13" t="s">
        <v>525</v>
      </c>
      <c r="F58" s="7">
        <v>0</v>
      </c>
      <c r="G58" s="7">
        <v>7.2857745000000002E-2</v>
      </c>
      <c r="H58" s="7">
        <v>0.109850525</v>
      </c>
      <c r="I58" s="7">
        <v>0.10883862800000001</v>
      </c>
      <c r="J58" s="7">
        <v>0.11276057</v>
      </c>
      <c r="K58" s="7">
        <v>0.73180821500000004</v>
      </c>
      <c r="L58" s="7">
        <v>0.86721421200000004</v>
      </c>
      <c r="M58" s="7">
        <v>0.99589302300000004</v>
      </c>
      <c r="N58" t="s">
        <v>752</v>
      </c>
      <c r="O58" s="13" t="s">
        <v>527</v>
      </c>
    </row>
    <row r="59" spans="1:15" ht="16.5" x14ac:dyDescent="0.25">
      <c r="A59" s="13" t="s">
        <v>148</v>
      </c>
      <c r="B59" s="16">
        <v>0</v>
      </c>
      <c r="C59" s="13" t="s">
        <v>625</v>
      </c>
      <c r="D59" s="13"/>
      <c r="E59" s="13" t="s">
        <v>525</v>
      </c>
      <c r="F59" s="7">
        <v>0</v>
      </c>
      <c r="G59" s="7">
        <v>-1.452432E-2</v>
      </c>
      <c r="H59" s="7">
        <v>-0.17638307</v>
      </c>
      <c r="I59" s="7">
        <v>-0.12460656000000001</v>
      </c>
      <c r="J59" s="7">
        <v>-0.31586765999999999</v>
      </c>
      <c r="K59" s="7">
        <v>-0.221279265</v>
      </c>
      <c r="L59" s="7">
        <v>-0.30336876000000002</v>
      </c>
      <c r="M59" s="7">
        <v>-0.234317935</v>
      </c>
      <c r="O59" s="13" t="s">
        <v>528</v>
      </c>
    </row>
    <row r="60" spans="1:15" ht="16.5" x14ac:dyDescent="0.25">
      <c r="A60" s="13" t="s">
        <v>162</v>
      </c>
      <c r="B60" s="16">
        <v>3</v>
      </c>
      <c r="C60" s="13" t="s">
        <v>626</v>
      </c>
      <c r="D60" s="13"/>
      <c r="E60" s="13" t="s">
        <v>96</v>
      </c>
      <c r="F60" s="7">
        <v>0</v>
      </c>
      <c r="G60" s="7">
        <v>-0.106292229</v>
      </c>
      <c r="H60" s="7">
        <v>2.0233628E-2</v>
      </c>
      <c r="I60" s="7">
        <v>0.17746619999999999</v>
      </c>
      <c r="J60" s="7">
        <v>0.117311393</v>
      </c>
      <c r="K60" s="7">
        <v>0.43102926899999999</v>
      </c>
      <c r="L60" s="7">
        <v>0.59534284100000001</v>
      </c>
      <c r="M60" s="7">
        <v>0.536563173</v>
      </c>
      <c r="O60" s="13" t="s">
        <v>534</v>
      </c>
    </row>
    <row r="61" spans="1:15" ht="16.5" x14ac:dyDescent="0.25">
      <c r="A61" s="13" t="s">
        <v>131</v>
      </c>
      <c r="B61" s="16">
        <v>3</v>
      </c>
      <c r="C61" s="13" t="s">
        <v>627</v>
      </c>
      <c r="D61" s="13"/>
      <c r="E61" s="13" t="s">
        <v>137</v>
      </c>
      <c r="F61" s="7">
        <v>0</v>
      </c>
      <c r="G61" s="7">
        <v>4.4091590999999999E-2</v>
      </c>
      <c r="H61" s="7">
        <v>0.25369361699999998</v>
      </c>
      <c r="I61" s="7">
        <v>0.62063219300000005</v>
      </c>
      <c r="J61" s="7">
        <v>0.54559415200000005</v>
      </c>
      <c r="K61" s="7">
        <v>2.3376684980000002</v>
      </c>
      <c r="L61" s="7">
        <v>2.404182402</v>
      </c>
      <c r="M61" s="7">
        <v>2.4655053069999999</v>
      </c>
      <c r="O61" s="13" t="s">
        <v>131</v>
      </c>
    </row>
    <row r="62" spans="1:15" ht="16.5" x14ac:dyDescent="0.25">
      <c r="A62" s="13" t="s">
        <v>131</v>
      </c>
      <c r="B62" s="16">
        <v>3</v>
      </c>
      <c r="C62" s="13" t="s">
        <v>627</v>
      </c>
      <c r="D62" s="13"/>
      <c r="E62" s="13" t="s">
        <v>141</v>
      </c>
      <c r="F62" s="7">
        <v>0</v>
      </c>
      <c r="G62" s="7">
        <v>4.4091590999999999E-2</v>
      </c>
      <c r="H62" s="7">
        <v>0.25369361699999998</v>
      </c>
      <c r="I62" s="7">
        <v>0.62063219300000005</v>
      </c>
      <c r="J62" s="7">
        <v>0.54559415200000005</v>
      </c>
      <c r="K62" s="7">
        <v>2.3376684980000002</v>
      </c>
      <c r="L62" s="7">
        <v>2.404182402</v>
      </c>
      <c r="M62" s="7">
        <v>2.4655053069999999</v>
      </c>
      <c r="O62" s="13" t="s">
        <v>131</v>
      </c>
    </row>
    <row r="63" spans="1:15" ht="16.5" x14ac:dyDescent="0.25">
      <c r="A63" s="4" t="s">
        <v>163</v>
      </c>
      <c r="B63" s="4">
        <v>3</v>
      </c>
      <c r="C63" s="4" t="s">
        <v>628</v>
      </c>
      <c r="D63" s="4" t="s">
        <v>678</v>
      </c>
      <c r="E63" s="13" t="s">
        <v>96</v>
      </c>
      <c r="F63" s="7">
        <v>0</v>
      </c>
      <c r="G63" s="7">
        <v>1.8556808000000001E-2</v>
      </c>
      <c r="H63" s="7">
        <v>0.18651271899999999</v>
      </c>
      <c r="I63" s="7">
        <v>0.28730340900000001</v>
      </c>
      <c r="J63" s="7">
        <v>0.11567970700000001</v>
      </c>
      <c r="K63" s="7">
        <v>0.56532395300000005</v>
      </c>
      <c r="L63" s="7">
        <v>0.72471985000000005</v>
      </c>
      <c r="M63" s="7">
        <v>0.64060846800000004</v>
      </c>
      <c r="O63" s="13" t="s">
        <v>535</v>
      </c>
    </row>
    <row r="64" spans="1:15" ht="16.5" x14ac:dyDescent="0.25">
      <c r="A64" s="13" t="s">
        <v>156</v>
      </c>
      <c r="B64" s="16">
        <v>3</v>
      </c>
      <c r="C64" s="13" t="s">
        <v>629</v>
      </c>
      <c r="D64" s="13"/>
      <c r="E64" s="13" t="s">
        <v>157</v>
      </c>
      <c r="F64" s="7">
        <v>0</v>
      </c>
      <c r="G64" s="7">
        <v>-5.7030795000000002E-2</v>
      </c>
      <c r="H64" s="7">
        <v>0.441291555</v>
      </c>
      <c r="I64" s="7">
        <v>0.73111503</v>
      </c>
      <c r="J64" s="7">
        <v>0.74668533999999998</v>
      </c>
      <c r="K64" s="7">
        <v>0.99326135000000004</v>
      </c>
      <c r="L64" s="7">
        <v>1.029721205</v>
      </c>
      <c r="M64" s="7">
        <v>0.93905376500000004</v>
      </c>
      <c r="N64" t="s">
        <v>752</v>
      </c>
      <c r="O64" s="13" t="s">
        <v>156</v>
      </c>
    </row>
    <row r="65" spans="1:15" ht="16.5" x14ac:dyDescent="0.25">
      <c r="A65" s="13" t="s">
        <v>156</v>
      </c>
      <c r="B65" s="16">
        <v>3</v>
      </c>
      <c r="C65" s="13" t="s">
        <v>629</v>
      </c>
      <c r="D65" s="13"/>
      <c r="E65" s="13" t="s">
        <v>41</v>
      </c>
      <c r="F65" s="7">
        <v>0</v>
      </c>
      <c r="G65" s="7">
        <v>-5.7030795000000002E-2</v>
      </c>
      <c r="H65" s="7">
        <v>0.441291555</v>
      </c>
      <c r="I65" s="7">
        <v>0.73111503</v>
      </c>
      <c r="J65" s="7">
        <v>0.74668533999999998</v>
      </c>
      <c r="K65" s="7">
        <v>0.99326135000000004</v>
      </c>
      <c r="L65" s="7">
        <v>1.029721205</v>
      </c>
      <c r="M65" s="7">
        <v>0.93905376500000004</v>
      </c>
      <c r="N65" t="s">
        <v>752</v>
      </c>
      <c r="O65" s="13" t="s">
        <v>156</v>
      </c>
    </row>
    <row r="66" spans="1:15" ht="16.5" x14ac:dyDescent="0.25">
      <c r="A66" s="13" t="s">
        <v>6</v>
      </c>
      <c r="B66" s="16">
        <v>0</v>
      </c>
      <c r="C66" s="13" t="s">
        <v>277</v>
      </c>
      <c r="D66" s="13"/>
      <c r="E66" s="13" t="s">
        <v>12</v>
      </c>
      <c r="F66" s="7">
        <v>0</v>
      </c>
      <c r="G66" s="7">
        <v>-3.8228104999999998E-2</v>
      </c>
      <c r="H66" s="7">
        <v>4.9575307999999998E-2</v>
      </c>
      <c r="I66" s="7">
        <v>0.10765092900000001</v>
      </c>
      <c r="J66" s="7">
        <v>1.5098314999999999E-2</v>
      </c>
      <c r="K66" s="7">
        <v>0.24231380899999999</v>
      </c>
      <c r="L66" s="7">
        <v>0.37506346699999998</v>
      </c>
      <c r="M66" s="7">
        <v>0.27487525400000001</v>
      </c>
      <c r="N66" t="s">
        <v>757</v>
      </c>
      <c r="O66" s="13" t="s">
        <v>201</v>
      </c>
    </row>
    <row r="67" spans="1:15" ht="16.5" x14ac:dyDescent="0.25">
      <c r="A67" s="13" t="s">
        <v>7</v>
      </c>
      <c r="B67" s="16">
        <v>0</v>
      </c>
      <c r="C67" s="13" t="s">
        <v>278</v>
      </c>
      <c r="D67" s="13"/>
      <c r="E67" s="13" t="s">
        <v>12</v>
      </c>
      <c r="F67" s="7">
        <v>0</v>
      </c>
      <c r="G67" s="7">
        <v>4.4696680000000004E-3</v>
      </c>
      <c r="H67" s="7">
        <v>0.13982191199999999</v>
      </c>
      <c r="I67" s="7">
        <v>0.220328092</v>
      </c>
      <c r="J67" s="7">
        <v>9.3614220999999997E-2</v>
      </c>
      <c r="K67" s="7">
        <v>0.26134285800000001</v>
      </c>
      <c r="L67" s="7">
        <v>0.28864758299999999</v>
      </c>
      <c r="M67" s="7">
        <v>0.207503879</v>
      </c>
      <c r="N67" t="s">
        <v>757</v>
      </c>
      <c r="O67" s="13" t="s">
        <v>201</v>
      </c>
    </row>
    <row r="68" spans="1:15" ht="16.5" x14ac:dyDescent="0.25">
      <c r="A68" s="13" t="s">
        <v>545</v>
      </c>
      <c r="B68" s="16">
        <v>0</v>
      </c>
      <c r="C68" s="13" t="s">
        <v>630</v>
      </c>
      <c r="D68" s="13"/>
      <c r="E68" s="13" t="s">
        <v>157</v>
      </c>
      <c r="F68" s="7">
        <v>0</v>
      </c>
      <c r="G68" s="7">
        <v>-4.11116E-3</v>
      </c>
      <c r="H68" s="7">
        <v>-1.330049E-2</v>
      </c>
      <c r="I68" s="7">
        <v>8.8696479999999994E-2</v>
      </c>
      <c r="J68" s="7">
        <v>6.315635E-3</v>
      </c>
      <c r="K68" s="7">
        <v>4.0211295000000001E-2</v>
      </c>
      <c r="L68" s="7">
        <v>-1.8861715000000001E-2</v>
      </c>
      <c r="M68" s="7">
        <v>2.5405455E-2</v>
      </c>
      <c r="N68" t="s">
        <v>759</v>
      </c>
      <c r="O68" s="13" t="s">
        <v>546</v>
      </c>
    </row>
    <row r="69" spans="1:15" ht="16.5" x14ac:dyDescent="0.25">
      <c r="A69" s="13" t="s">
        <v>178</v>
      </c>
      <c r="B69" s="16">
        <v>3</v>
      </c>
      <c r="C69" s="13" t="s">
        <v>631</v>
      </c>
      <c r="D69" s="13"/>
      <c r="E69" s="13" t="s">
        <v>185</v>
      </c>
      <c r="F69" s="7">
        <v>0</v>
      </c>
      <c r="G69" s="7">
        <v>0.105702544</v>
      </c>
      <c r="H69" s="7">
        <v>0.21792214400000001</v>
      </c>
      <c r="I69" s="7">
        <v>0.40141447499999999</v>
      </c>
      <c r="J69" s="7">
        <v>0.34074259600000001</v>
      </c>
      <c r="K69" s="7">
        <v>1.4039667259999999</v>
      </c>
      <c r="L69" s="7">
        <v>1.4590650409999999</v>
      </c>
      <c r="M69" s="7">
        <v>1.529013019</v>
      </c>
      <c r="O69" s="13" t="s">
        <v>540</v>
      </c>
    </row>
    <row r="70" spans="1:15" ht="16.5" x14ac:dyDescent="0.25">
      <c r="A70" s="13" t="s">
        <v>179</v>
      </c>
      <c r="B70" s="16">
        <v>3</v>
      </c>
      <c r="C70" s="13" t="s">
        <v>632</v>
      </c>
      <c r="D70" s="13"/>
      <c r="E70" s="13" t="s">
        <v>185</v>
      </c>
      <c r="F70" s="7">
        <v>0</v>
      </c>
      <c r="G70" s="7">
        <v>3.4757339999999998E-2</v>
      </c>
      <c r="H70" s="7">
        <v>0.17396608999999999</v>
      </c>
      <c r="I70" s="7">
        <v>0.416266213</v>
      </c>
      <c r="J70" s="7">
        <v>0.32547605200000002</v>
      </c>
      <c r="K70" s="7">
        <v>1.665772499</v>
      </c>
      <c r="L70" s="7">
        <v>1.4509062939999999</v>
      </c>
      <c r="M70" s="7">
        <v>1.5227016739999999</v>
      </c>
      <c r="O70" s="13" t="s">
        <v>540</v>
      </c>
    </row>
    <row r="71" spans="1:15" ht="16.5" x14ac:dyDescent="0.25">
      <c r="A71" s="13" t="s">
        <v>180</v>
      </c>
      <c r="B71" s="16">
        <v>3</v>
      </c>
      <c r="C71" s="13" t="s">
        <v>633</v>
      </c>
      <c r="D71" s="13"/>
      <c r="E71" s="13" t="s">
        <v>185</v>
      </c>
      <c r="F71" s="7">
        <v>0</v>
      </c>
      <c r="G71" s="7">
        <v>-2.1336205E-2</v>
      </c>
      <c r="H71" s="7">
        <v>5.9253381000000001E-2</v>
      </c>
      <c r="I71" s="7">
        <v>0.246306993</v>
      </c>
      <c r="J71" s="7">
        <v>0.179155541</v>
      </c>
      <c r="K71" s="7">
        <v>1.1597157</v>
      </c>
      <c r="L71" s="7">
        <v>1.061376264</v>
      </c>
      <c r="M71" s="7">
        <v>1.043775388</v>
      </c>
      <c r="O71" s="13" t="s">
        <v>540</v>
      </c>
    </row>
    <row r="72" spans="1:15" ht="16.5" x14ac:dyDescent="0.25">
      <c r="A72" s="13" t="s">
        <v>181</v>
      </c>
      <c r="B72" s="16">
        <v>3</v>
      </c>
      <c r="C72" s="13" t="s">
        <v>634</v>
      </c>
      <c r="D72" s="13"/>
      <c r="E72" s="13" t="s">
        <v>185</v>
      </c>
      <c r="F72" s="7">
        <v>0</v>
      </c>
      <c r="G72" s="7">
        <v>8.3703004999999997E-2</v>
      </c>
      <c r="H72" s="7">
        <v>0.169709258</v>
      </c>
      <c r="I72" s="7">
        <v>0.27982352900000002</v>
      </c>
      <c r="J72" s="7">
        <v>9.8304094999999994E-2</v>
      </c>
      <c r="K72" s="7">
        <v>1.0868039270000001</v>
      </c>
      <c r="L72" s="7">
        <v>1.1826053409999999</v>
      </c>
      <c r="M72" s="7">
        <v>1.0304479310000001</v>
      </c>
      <c r="O72" s="13" t="s">
        <v>540</v>
      </c>
    </row>
    <row r="73" spans="1:15" ht="16.5" x14ac:dyDescent="0.25">
      <c r="A73" s="13" t="s">
        <v>182</v>
      </c>
      <c r="B73" s="16">
        <v>3</v>
      </c>
      <c r="C73" s="13" t="s">
        <v>635</v>
      </c>
      <c r="D73" s="13"/>
      <c r="E73" s="13" t="s">
        <v>185</v>
      </c>
      <c r="F73" s="7">
        <v>0</v>
      </c>
      <c r="G73" s="7">
        <v>-4.6178690000000001E-3</v>
      </c>
      <c r="H73" s="7">
        <v>4.9724319999999997E-3</v>
      </c>
      <c r="I73" s="7">
        <v>0.11803090199999999</v>
      </c>
      <c r="J73" s="7">
        <v>7.7758854000000002E-2</v>
      </c>
      <c r="K73" s="7">
        <v>1.251908676</v>
      </c>
      <c r="L73" s="7">
        <v>1.2488937410000001</v>
      </c>
      <c r="M73" s="7">
        <v>1.2183374810000001</v>
      </c>
      <c r="O73" s="13" t="s">
        <v>540</v>
      </c>
    </row>
    <row r="74" spans="1:15" ht="16.5" x14ac:dyDescent="0.25">
      <c r="A74" s="13" t="s">
        <v>183</v>
      </c>
      <c r="B74" s="16">
        <v>3</v>
      </c>
      <c r="C74" s="13" t="s">
        <v>636</v>
      </c>
      <c r="D74" s="13"/>
      <c r="E74" s="13" t="s">
        <v>185</v>
      </c>
      <c r="F74" s="7">
        <v>0</v>
      </c>
      <c r="G74" s="7">
        <v>1.4410320000000001E-3</v>
      </c>
      <c r="H74" s="7">
        <v>-2.2188063000000001E-2</v>
      </c>
      <c r="I74" s="7">
        <v>2.5569254E-2</v>
      </c>
      <c r="J74" s="7">
        <v>-3.7006381999999997E-2</v>
      </c>
      <c r="K74" s="7">
        <v>1.033997847</v>
      </c>
      <c r="L74" s="7">
        <v>1.1118782920000001</v>
      </c>
      <c r="M74" s="7">
        <v>1.0212036069999999</v>
      </c>
      <c r="O74" s="13" t="s">
        <v>540</v>
      </c>
    </row>
    <row r="75" spans="1:15" ht="16.5" x14ac:dyDescent="0.25">
      <c r="A75" s="13" t="s">
        <v>184</v>
      </c>
      <c r="B75" s="16">
        <v>3</v>
      </c>
      <c r="C75" s="13" t="s">
        <v>637</v>
      </c>
      <c r="D75" s="13"/>
      <c r="E75" s="13" t="s">
        <v>185</v>
      </c>
      <c r="F75" s="7">
        <v>0</v>
      </c>
      <c r="G75" s="7">
        <v>-1.9548980000000001E-3</v>
      </c>
      <c r="H75" s="7">
        <v>0.17382048899999999</v>
      </c>
      <c r="I75" s="7">
        <v>0.33505900799999999</v>
      </c>
      <c r="J75" s="7">
        <v>0.33891579900000002</v>
      </c>
      <c r="K75" s="7">
        <v>1.5733276780000001</v>
      </c>
      <c r="L75" s="7">
        <v>1.595646543</v>
      </c>
      <c r="M75" s="7">
        <v>1.603040383</v>
      </c>
      <c r="O75" s="13" t="s">
        <v>541</v>
      </c>
    </row>
    <row r="76" spans="1:15" ht="16.5" x14ac:dyDescent="0.25">
      <c r="A76" s="13" t="s">
        <v>185</v>
      </c>
      <c r="B76" s="16">
        <v>3</v>
      </c>
      <c r="C76" s="13" t="s">
        <v>638</v>
      </c>
      <c r="D76" s="13"/>
      <c r="E76" s="13" t="s">
        <v>185</v>
      </c>
      <c r="F76" s="7">
        <v>0</v>
      </c>
      <c r="G76" s="7">
        <v>-5.9531446000000002E-2</v>
      </c>
      <c r="H76" s="7">
        <v>-3.0740415E-2</v>
      </c>
      <c r="I76" s="7">
        <v>0.275004321</v>
      </c>
      <c r="J76" s="7">
        <v>0.28704186599999998</v>
      </c>
      <c r="K76" s="7">
        <v>1.320229031</v>
      </c>
      <c r="L76" s="7">
        <v>1.1746701310000001</v>
      </c>
      <c r="M76" s="7">
        <v>1.304244731</v>
      </c>
      <c r="O76" s="13" t="s">
        <v>542</v>
      </c>
    </row>
    <row r="77" spans="1:15" ht="16.5" x14ac:dyDescent="0.25">
      <c r="A77" s="13" t="s">
        <v>588</v>
      </c>
      <c r="B77" s="16">
        <v>3</v>
      </c>
      <c r="C77" s="13" t="s">
        <v>639</v>
      </c>
      <c r="D77" s="13"/>
      <c r="E77" s="13" t="s">
        <v>588</v>
      </c>
      <c r="F77" s="7">
        <v>0</v>
      </c>
      <c r="G77" s="7">
        <v>1.1649962E-2</v>
      </c>
      <c r="H77" s="7">
        <v>0.14707021200000001</v>
      </c>
      <c r="I77" s="7">
        <v>0.33516930700000003</v>
      </c>
      <c r="J77" s="7">
        <v>0.29289273199999999</v>
      </c>
      <c r="K77" s="7">
        <v>0.87497090700000002</v>
      </c>
      <c r="L77" s="7">
        <v>0.97839935200000006</v>
      </c>
      <c r="M77" s="7">
        <v>0.96657143199999995</v>
      </c>
      <c r="O77" s="13" t="s">
        <v>588</v>
      </c>
    </row>
    <row r="78" spans="1:15" ht="16.5" x14ac:dyDescent="0.25">
      <c r="A78" s="13" t="s">
        <v>586</v>
      </c>
      <c r="B78" s="16">
        <v>3</v>
      </c>
      <c r="C78" s="13" t="s">
        <v>640</v>
      </c>
      <c r="D78" s="13"/>
      <c r="E78" s="13" t="s">
        <v>588</v>
      </c>
      <c r="F78" s="7">
        <v>0</v>
      </c>
      <c r="G78" s="7">
        <v>8.2855930000000008E-3</v>
      </c>
      <c r="H78" s="7">
        <v>0.19612067999999999</v>
      </c>
      <c r="I78" s="7">
        <v>0.35436149900000002</v>
      </c>
      <c r="J78" s="7">
        <v>0.36453322900000001</v>
      </c>
      <c r="K78" s="7">
        <v>1.1889738000000001</v>
      </c>
      <c r="L78" s="7">
        <v>1.19273217</v>
      </c>
      <c r="M78" s="7">
        <v>1.340057746</v>
      </c>
      <c r="O78" s="13" t="s">
        <v>587</v>
      </c>
    </row>
    <row r="79" spans="1:15" ht="16.5" x14ac:dyDescent="0.25">
      <c r="A79" s="13" t="s">
        <v>589</v>
      </c>
      <c r="B79" s="16">
        <v>0</v>
      </c>
      <c r="C79" s="13" t="s">
        <v>641</v>
      </c>
      <c r="D79" s="13"/>
      <c r="E79" s="13" t="s">
        <v>588</v>
      </c>
      <c r="F79" s="7">
        <v>0</v>
      </c>
      <c r="G79" s="7">
        <v>4.7706099999999998E-3</v>
      </c>
      <c r="H79" s="7">
        <v>0.15768576500000001</v>
      </c>
      <c r="I79" s="7">
        <v>0.22274191500000001</v>
      </c>
      <c r="J79" s="7">
        <v>0.14897017500000001</v>
      </c>
      <c r="K79" s="7">
        <v>0.29046282000000001</v>
      </c>
      <c r="L79" s="7">
        <v>0.32889719499999998</v>
      </c>
      <c r="M79" s="7">
        <v>0.202175675</v>
      </c>
      <c r="O79" s="13" t="s">
        <v>587</v>
      </c>
    </row>
    <row r="80" spans="1:15" ht="16.5" x14ac:dyDescent="0.25">
      <c r="A80" s="13" t="s">
        <v>561</v>
      </c>
      <c r="B80" s="16">
        <v>3</v>
      </c>
      <c r="C80" s="13" t="s">
        <v>642</v>
      </c>
      <c r="D80" s="13"/>
      <c r="E80" s="13" t="s">
        <v>433</v>
      </c>
      <c r="F80" s="7">
        <v>0</v>
      </c>
      <c r="G80" s="7">
        <v>-5.3659104999999999E-2</v>
      </c>
      <c r="H80" s="7">
        <v>0.696559865</v>
      </c>
      <c r="I80" s="7">
        <v>1.2669456349999999</v>
      </c>
      <c r="J80" s="7">
        <v>1.3012625250000001</v>
      </c>
      <c r="K80" s="7">
        <v>2.4604042050000001</v>
      </c>
      <c r="L80" s="7">
        <v>2.4566308299999999</v>
      </c>
      <c r="M80" s="7">
        <v>2.4846278050000001</v>
      </c>
      <c r="N80" t="s">
        <v>731</v>
      </c>
      <c r="O80" s="13" t="s">
        <v>562</v>
      </c>
    </row>
    <row r="81" spans="1:15" ht="16.5" x14ac:dyDescent="0.25">
      <c r="A81" s="13" t="s">
        <v>563</v>
      </c>
      <c r="B81" s="16">
        <v>3</v>
      </c>
      <c r="C81" s="13" t="s">
        <v>643</v>
      </c>
      <c r="D81" s="13"/>
      <c r="E81" s="13" t="s">
        <v>433</v>
      </c>
      <c r="F81" s="7">
        <v>0</v>
      </c>
      <c r="G81" s="7">
        <v>1.512606E-2</v>
      </c>
      <c r="H81" s="7">
        <v>0.61324131999999998</v>
      </c>
      <c r="I81" s="7">
        <v>1.092150945</v>
      </c>
      <c r="J81" s="7">
        <v>1.1836000849999999</v>
      </c>
      <c r="K81" s="7">
        <v>2.2824778650000002</v>
      </c>
      <c r="L81" s="7">
        <v>2.3003430900000001</v>
      </c>
      <c r="M81" s="7">
        <v>2.3966354449999998</v>
      </c>
      <c r="N81" t="s">
        <v>731</v>
      </c>
      <c r="O81" s="13" t="s">
        <v>562</v>
      </c>
    </row>
    <row r="82" spans="1:15" ht="16.5" x14ac:dyDescent="0.25">
      <c r="A82" s="13" t="s">
        <v>564</v>
      </c>
      <c r="B82" s="16">
        <v>3</v>
      </c>
      <c r="C82" s="13" t="s">
        <v>644</v>
      </c>
      <c r="D82" s="13"/>
      <c r="E82" s="13" t="s">
        <v>433</v>
      </c>
      <c r="F82" s="7">
        <v>0</v>
      </c>
      <c r="G82" s="7">
        <v>2.4008499999999999E-3</v>
      </c>
      <c r="H82" s="7">
        <v>0.54193013999999995</v>
      </c>
      <c r="I82" s="7">
        <v>1.0888922350000001</v>
      </c>
      <c r="J82" s="7">
        <v>1.2197137199999999</v>
      </c>
      <c r="K82" s="7">
        <v>2.4052185449999999</v>
      </c>
      <c r="L82" s="7">
        <v>2.3966535200000001</v>
      </c>
      <c r="M82" s="7">
        <v>2.512337155</v>
      </c>
      <c r="N82" t="s">
        <v>731</v>
      </c>
      <c r="O82" s="13" t="s">
        <v>562</v>
      </c>
    </row>
    <row r="83" spans="1:15" ht="16.5" x14ac:dyDescent="0.25">
      <c r="A83" s="13" t="s">
        <v>86</v>
      </c>
      <c r="B83" s="16">
        <v>2</v>
      </c>
      <c r="C83" s="13" t="s">
        <v>302</v>
      </c>
      <c r="D83" s="13"/>
      <c r="E83" s="13" t="s">
        <v>88</v>
      </c>
      <c r="F83" s="7">
        <v>0</v>
      </c>
      <c r="G83" s="7">
        <v>2.6924499999999999E-4</v>
      </c>
      <c r="H83" s="7">
        <v>-6.8760349999999998E-2</v>
      </c>
      <c r="I83" s="7">
        <v>-8.0839195000000003E-2</v>
      </c>
      <c r="J83" s="7">
        <v>-8.6342160000000001E-2</v>
      </c>
      <c r="K83" s="7">
        <v>-0.31056138999999999</v>
      </c>
      <c r="L83" s="7">
        <v>-0.433221525</v>
      </c>
      <c r="M83" s="7">
        <v>-0.44660092499999998</v>
      </c>
      <c r="N83" t="s">
        <v>761</v>
      </c>
      <c r="O83" s="13" t="s">
        <v>234</v>
      </c>
    </row>
    <row r="84" spans="1:15" ht="16.5" x14ac:dyDescent="0.25">
      <c r="A84" s="13" t="s">
        <v>87</v>
      </c>
      <c r="B84" s="16">
        <v>2</v>
      </c>
      <c r="C84" s="13" t="s">
        <v>303</v>
      </c>
      <c r="D84" s="13"/>
      <c r="E84" s="13" t="s">
        <v>88</v>
      </c>
      <c r="F84" s="7">
        <v>0</v>
      </c>
      <c r="G84" s="7">
        <v>-7.9973125000000006E-2</v>
      </c>
      <c r="H84" s="7">
        <v>-8.7647049999999994E-3</v>
      </c>
      <c r="I84" s="7">
        <v>-0.18381051500000001</v>
      </c>
      <c r="J84" s="7">
        <v>-0.17239102000000001</v>
      </c>
      <c r="K84" s="7">
        <v>-0.52069350000000003</v>
      </c>
      <c r="L84" s="7">
        <v>-0.401574875</v>
      </c>
      <c r="M84" s="7">
        <v>-0.57021094999999999</v>
      </c>
      <c r="N84" t="s">
        <v>761</v>
      </c>
      <c r="O84" s="13" t="s">
        <v>234</v>
      </c>
    </row>
    <row r="85" spans="1:15" ht="16.5" x14ac:dyDescent="0.25">
      <c r="A85" s="13" t="s">
        <v>88</v>
      </c>
      <c r="B85" s="16">
        <v>2</v>
      </c>
      <c r="C85" s="13" t="s">
        <v>304</v>
      </c>
      <c r="D85" s="13"/>
      <c r="E85" s="13" t="s">
        <v>88</v>
      </c>
      <c r="F85" s="7">
        <v>0</v>
      </c>
      <c r="G85" s="7">
        <v>5.0120989999999997E-2</v>
      </c>
      <c r="H85" s="7">
        <v>-2.2054299999999999E-2</v>
      </c>
      <c r="I85" s="7">
        <v>-7.5331405000000004E-2</v>
      </c>
      <c r="J85" s="7">
        <v>-9.4174784999999997E-2</v>
      </c>
      <c r="K85" s="7">
        <v>-0.28777044000000002</v>
      </c>
      <c r="L85" s="7">
        <v>-0.397224205</v>
      </c>
      <c r="M85" s="7">
        <v>-0.45324639999999999</v>
      </c>
      <c r="N85" t="s">
        <v>761</v>
      </c>
      <c r="O85" s="13" t="s">
        <v>234</v>
      </c>
    </row>
    <row r="86" spans="1:15" ht="16.5" x14ac:dyDescent="0.25">
      <c r="A86" s="13" t="s">
        <v>187</v>
      </c>
      <c r="B86" s="16">
        <v>0</v>
      </c>
      <c r="C86" s="13" t="s">
        <v>645</v>
      </c>
      <c r="D86" s="13"/>
      <c r="E86" s="13" t="s">
        <v>187</v>
      </c>
      <c r="F86" s="7">
        <v>0</v>
      </c>
      <c r="G86" s="7">
        <v>-9.6476099999999992E-3</v>
      </c>
      <c r="H86" s="7">
        <v>-8.655902E-2</v>
      </c>
      <c r="I86" s="7">
        <v>-2.3144999999999999E-5</v>
      </c>
      <c r="J86" s="7">
        <v>5.0520900000000004E-3</v>
      </c>
      <c r="K86" s="7">
        <v>7.8911330000000002E-2</v>
      </c>
      <c r="L86" s="7">
        <v>-7.269333E-2</v>
      </c>
      <c r="M86" s="7">
        <v>-2.3268450000000001E-3</v>
      </c>
      <c r="N86" t="s">
        <v>752</v>
      </c>
      <c r="O86" s="13" t="s">
        <v>544</v>
      </c>
    </row>
    <row r="87" spans="1:15" ht="16.5" x14ac:dyDescent="0.25">
      <c r="A87" s="13" t="s">
        <v>188</v>
      </c>
      <c r="B87" s="16">
        <v>0</v>
      </c>
      <c r="C87" s="13" t="s">
        <v>646</v>
      </c>
      <c r="D87" s="13"/>
      <c r="E87" s="13" t="s">
        <v>187</v>
      </c>
      <c r="F87" s="7">
        <v>0</v>
      </c>
      <c r="G87" s="7">
        <v>-5.1241374999999999E-2</v>
      </c>
      <c r="H87" s="7">
        <v>-3.9110499999999999E-2</v>
      </c>
      <c r="I87" s="7">
        <v>3.6125909999999997E-2</v>
      </c>
      <c r="J87" s="7">
        <v>5.0971000000000002E-3</v>
      </c>
      <c r="K87" s="7">
        <v>-7.0430674999999998E-2</v>
      </c>
      <c r="L87" s="7">
        <v>-0.14167104999999999</v>
      </c>
      <c r="M87" s="7">
        <v>4.4088249999999999E-3</v>
      </c>
      <c r="N87" t="s">
        <v>752</v>
      </c>
      <c r="O87" s="13" t="s">
        <v>544</v>
      </c>
    </row>
    <row r="88" spans="1:15" ht="16.5" x14ac:dyDescent="0.25">
      <c r="A88" s="13" t="s">
        <v>158</v>
      </c>
      <c r="B88" s="16">
        <v>0</v>
      </c>
      <c r="C88" s="13" t="s">
        <v>647</v>
      </c>
      <c r="D88" s="13"/>
      <c r="E88" s="13" t="s">
        <v>175</v>
      </c>
      <c r="F88" s="7">
        <v>0</v>
      </c>
      <c r="G88" s="7">
        <v>2.6437275E-2</v>
      </c>
      <c r="H88" s="7">
        <v>4.7014489999999999E-2</v>
      </c>
      <c r="I88" s="7">
        <v>0.16148551999999999</v>
      </c>
      <c r="J88" s="7">
        <v>0.13411033</v>
      </c>
      <c r="K88" s="7">
        <v>0.14331706499999999</v>
      </c>
      <c r="L88" s="7">
        <v>0.185929125</v>
      </c>
      <c r="M88" s="7">
        <v>0.217665105</v>
      </c>
      <c r="N88" t="s">
        <v>765</v>
      </c>
      <c r="O88" s="13" t="s">
        <v>158</v>
      </c>
    </row>
    <row r="89" spans="1:15" ht="16.5" x14ac:dyDescent="0.25">
      <c r="A89" s="13" t="s">
        <v>158</v>
      </c>
      <c r="B89" s="16">
        <v>0</v>
      </c>
      <c r="C89" s="13" t="s">
        <v>647</v>
      </c>
      <c r="D89" s="13"/>
      <c r="E89" s="13" t="s">
        <v>174</v>
      </c>
      <c r="F89" s="7">
        <v>0</v>
      </c>
      <c r="G89" s="7">
        <v>2.6437275E-2</v>
      </c>
      <c r="H89" s="7">
        <v>4.7014489999999999E-2</v>
      </c>
      <c r="I89" s="7">
        <v>0.16148551999999999</v>
      </c>
      <c r="J89" s="7">
        <v>0.13411033</v>
      </c>
      <c r="K89" s="7">
        <v>0.14331706499999999</v>
      </c>
      <c r="L89" s="7">
        <v>0.185929125</v>
      </c>
      <c r="M89" s="7">
        <v>0.217665105</v>
      </c>
      <c r="O89" s="13" t="s">
        <v>158</v>
      </c>
    </row>
    <row r="90" spans="1:15" ht="16.5" x14ac:dyDescent="0.25">
      <c r="A90" s="13" t="s">
        <v>159</v>
      </c>
      <c r="B90" s="16">
        <v>3</v>
      </c>
      <c r="C90" s="13" t="s">
        <v>502</v>
      </c>
      <c r="D90" s="13"/>
      <c r="E90" s="13" t="s">
        <v>175</v>
      </c>
      <c r="F90" s="7">
        <v>0</v>
      </c>
      <c r="G90" s="7">
        <v>0.46862455600000003</v>
      </c>
      <c r="H90" s="7">
        <v>2.1159400480000001</v>
      </c>
      <c r="I90" s="7">
        <v>3.0279868520000002</v>
      </c>
      <c r="J90" s="7">
        <v>3.203811097</v>
      </c>
      <c r="K90" s="7">
        <v>4.5628418120000003</v>
      </c>
      <c r="L90" s="7">
        <v>4.582221927</v>
      </c>
      <c r="M90" s="7">
        <v>4.6007177769999998</v>
      </c>
      <c r="O90" s="13" t="s">
        <v>456</v>
      </c>
    </row>
    <row r="91" spans="1:15" ht="16.5" x14ac:dyDescent="0.25">
      <c r="A91" s="13" t="s">
        <v>159</v>
      </c>
      <c r="B91" s="16">
        <v>3</v>
      </c>
      <c r="C91" s="13" t="s">
        <v>502</v>
      </c>
      <c r="D91" s="13"/>
      <c r="E91" s="13" t="s">
        <v>174</v>
      </c>
      <c r="F91" s="7">
        <v>0</v>
      </c>
      <c r="G91" s="7">
        <v>0.46862455600000003</v>
      </c>
      <c r="H91" s="7">
        <v>2.1159400480000001</v>
      </c>
      <c r="I91" s="7">
        <v>3.0279868520000002</v>
      </c>
      <c r="J91" s="7">
        <v>3.203811097</v>
      </c>
      <c r="K91" s="7">
        <v>4.5628418120000003</v>
      </c>
      <c r="L91" s="7">
        <v>4.582221927</v>
      </c>
      <c r="M91" s="7">
        <v>4.6007177769999998</v>
      </c>
      <c r="O91" s="13" t="s">
        <v>456</v>
      </c>
    </row>
    <row r="92" spans="1:15" ht="16.5" x14ac:dyDescent="0.25">
      <c r="A92" s="13" t="s">
        <v>159</v>
      </c>
      <c r="B92" s="16">
        <v>3</v>
      </c>
      <c r="C92" s="13" t="s">
        <v>502</v>
      </c>
      <c r="D92" s="13"/>
      <c r="E92" s="13" t="s">
        <v>177</v>
      </c>
      <c r="F92" s="7">
        <v>0</v>
      </c>
      <c r="G92" s="7">
        <v>0.46862455600000003</v>
      </c>
      <c r="H92" s="7">
        <v>2.1159400480000001</v>
      </c>
      <c r="I92" s="7">
        <v>3.0279868520000002</v>
      </c>
      <c r="J92" s="7">
        <v>3.203811097</v>
      </c>
      <c r="K92" s="7">
        <v>4.5628418120000003</v>
      </c>
      <c r="L92" s="7">
        <v>4.582221927</v>
      </c>
      <c r="M92" s="7">
        <v>4.6007177769999998</v>
      </c>
      <c r="O92" s="13" t="s">
        <v>456</v>
      </c>
    </row>
    <row r="93" spans="1:15" ht="16.5" x14ac:dyDescent="0.25">
      <c r="A93" s="13" t="s">
        <v>160</v>
      </c>
      <c r="B93" s="16">
        <v>3</v>
      </c>
      <c r="C93" s="13" t="s">
        <v>648</v>
      </c>
      <c r="D93" s="13"/>
      <c r="E93" s="13" t="s">
        <v>175</v>
      </c>
      <c r="F93" s="7">
        <v>0</v>
      </c>
      <c r="G93" s="7">
        <v>0.39248307100000002</v>
      </c>
      <c r="H93" s="7">
        <v>1.7699362089999999</v>
      </c>
      <c r="I93" s="7">
        <v>2.5313925839999998</v>
      </c>
      <c r="J93" s="7">
        <v>2.7741815139999999</v>
      </c>
      <c r="K93" s="7">
        <v>4.2839332690000003</v>
      </c>
      <c r="L93" s="7">
        <v>4.1972851889999996</v>
      </c>
      <c r="M93" s="7">
        <v>4.2603430439999999</v>
      </c>
      <c r="O93" s="13" t="s">
        <v>533</v>
      </c>
    </row>
    <row r="94" spans="1:15" ht="16.5" x14ac:dyDescent="0.25">
      <c r="A94" s="13" t="s">
        <v>160</v>
      </c>
      <c r="B94" s="16">
        <v>3</v>
      </c>
      <c r="C94" s="13" t="s">
        <v>648</v>
      </c>
      <c r="D94" s="13"/>
      <c r="E94" s="13" t="s">
        <v>174</v>
      </c>
      <c r="F94" s="7">
        <v>0</v>
      </c>
      <c r="G94" s="7">
        <v>0.39248307100000002</v>
      </c>
      <c r="H94" s="7">
        <v>1.7699362089999999</v>
      </c>
      <c r="I94" s="7">
        <v>2.5313925839999998</v>
      </c>
      <c r="J94" s="7">
        <v>2.7741815139999999</v>
      </c>
      <c r="K94" s="7">
        <v>4.2839332690000003</v>
      </c>
      <c r="L94" s="7">
        <v>4.1972851889999996</v>
      </c>
      <c r="M94" s="7">
        <v>4.2603430439999999</v>
      </c>
      <c r="O94" s="13" t="s">
        <v>533</v>
      </c>
    </row>
    <row r="95" spans="1:15" ht="16.5" x14ac:dyDescent="0.25">
      <c r="A95" s="13" t="s">
        <v>160</v>
      </c>
      <c r="B95" s="16">
        <v>3</v>
      </c>
      <c r="C95" s="13" t="s">
        <v>648</v>
      </c>
      <c r="D95" s="13"/>
      <c r="E95" s="13" t="s">
        <v>177</v>
      </c>
      <c r="F95" s="7">
        <v>0</v>
      </c>
      <c r="G95" s="7">
        <v>0.39248307100000002</v>
      </c>
      <c r="H95" s="7">
        <v>1.7699362089999999</v>
      </c>
      <c r="I95" s="7">
        <v>2.5313925839999998</v>
      </c>
      <c r="J95" s="7">
        <v>2.7741815139999999</v>
      </c>
      <c r="K95" s="7">
        <v>4.2839332690000003</v>
      </c>
      <c r="L95" s="7">
        <v>4.1972851889999996</v>
      </c>
      <c r="M95" s="7">
        <v>4.2603430439999999</v>
      </c>
      <c r="O95" s="13" t="s">
        <v>533</v>
      </c>
    </row>
    <row r="96" spans="1:15" ht="16.5" x14ac:dyDescent="0.25">
      <c r="A96" s="13" t="s">
        <v>161</v>
      </c>
      <c r="B96" s="16">
        <v>3</v>
      </c>
      <c r="C96" s="13" t="s">
        <v>503</v>
      </c>
      <c r="D96" s="13"/>
      <c r="E96" s="13" t="s">
        <v>175</v>
      </c>
      <c r="F96" s="7">
        <v>0</v>
      </c>
      <c r="G96" s="7">
        <v>0.322860539</v>
      </c>
      <c r="H96" s="7">
        <v>1.853831953</v>
      </c>
      <c r="I96" s="7">
        <v>2.5760744670000002</v>
      </c>
      <c r="J96" s="7">
        <v>2.796165147</v>
      </c>
      <c r="K96" s="7">
        <v>3.8826398470000001</v>
      </c>
      <c r="L96" s="7">
        <v>3.9327613669999999</v>
      </c>
      <c r="M96" s="7">
        <v>3.9523052120000002</v>
      </c>
      <c r="N96" t="s">
        <v>740</v>
      </c>
      <c r="O96" s="13" t="s">
        <v>457</v>
      </c>
    </row>
    <row r="97" spans="1:15" ht="16.5" x14ac:dyDescent="0.25">
      <c r="A97" s="13" t="s">
        <v>161</v>
      </c>
      <c r="B97" s="16">
        <v>3</v>
      </c>
      <c r="C97" s="13" t="s">
        <v>503</v>
      </c>
      <c r="D97" s="13"/>
      <c r="E97" s="13" t="s">
        <v>174</v>
      </c>
      <c r="F97" s="7">
        <v>0</v>
      </c>
      <c r="G97" s="7">
        <v>0.322860539</v>
      </c>
      <c r="H97" s="7">
        <v>1.853831953</v>
      </c>
      <c r="I97" s="7">
        <v>2.5760744670000002</v>
      </c>
      <c r="J97" s="7">
        <v>2.796165147</v>
      </c>
      <c r="K97" s="7">
        <v>3.8826398470000001</v>
      </c>
      <c r="L97" s="7">
        <v>3.9327613669999999</v>
      </c>
      <c r="M97" s="7">
        <v>3.9523052120000002</v>
      </c>
      <c r="N97" t="s">
        <v>740</v>
      </c>
      <c r="O97" s="13" t="s">
        <v>457</v>
      </c>
    </row>
    <row r="98" spans="1:15" ht="16.5" x14ac:dyDescent="0.25">
      <c r="A98" s="13" t="s">
        <v>161</v>
      </c>
      <c r="B98" s="16">
        <v>3</v>
      </c>
      <c r="C98" s="13" t="s">
        <v>503</v>
      </c>
      <c r="D98" s="13"/>
      <c r="E98" s="13" t="s">
        <v>177</v>
      </c>
      <c r="F98" s="7">
        <v>0</v>
      </c>
      <c r="G98" s="7">
        <v>0.322860539</v>
      </c>
      <c r="H98" s="7">
        <v>1.853831953</v>
      </c>
      <c r="I98" s="7">
        <v>2.5760744670000002</v>
      </c>
      <c r="J98" s="7">
        <v>2.796165147</v>
      </c>
      <c r="K98" s="7">
        <v>3.8826398470000001</v>
      </c>
      <c r="L98" s="7">
        <v>3.9327613669999999</v>
      </c>
      <c r="M98" s="7">
        <v>3.9523052120000002</v>
      </c>
      <c r="N98" t="s">
        <v>740</v>
      </c>
      <c r="O98" s="13" t="s">
        <v>457</v>
      </c>
    </row>
    <row r="99" spans="1:15" ht="16.5" x14ac:dyDescent="0.25">
      <c r="A99" s="13" t="s">
        <v>138</v>
      </c>
      <c r="B99" s="16">
        <v>3</v>
      </c>
      <c r="C99" s="13" t="s">
        <v>504</v>
      </c>
      <c r="D99" s="13"/>
      <c r="E99" s="13" t="s">
        <v>140</v>
      </c>
      <c r="F99" s="7">
        <v>0</v>
      </c>
      <c r="G99" s="7">
        <v>0.21467524499999999</v>
      </c>
      <c r="H99" s="7">
        <v>0.65204004500000001</v>
      </c>
      <c r="I99" s="7">
        <v>1.105370545</v>
      </c>
      <c r="J99" s="7">
        <v>1.086126315</v>
      </c>
      <c r="K99" s="7">
        <v>1.9666765150000001</v>
      </c>
      <c r="L99" s="7">
        <v>1.9588723050000001</v>
      </c>
      <c r="M99" s="7">
        <v>1.9753194999999999</v>
      </c>
      <c r="N99" t="s">
        <v>740</v>
      </c>
      <c r="O99" s="13" t="s">
        <v>458</v>
      </c>
    </row>
    <row r="100" spans="1:15" ht="16.5" x14ac:dyDescent="0.25">
      <c r="A100" s="13" t="s">
        <v>139</v>
      </c>
      <c r="B100" s="16">
        <v>3</v>
      </c>
      <c r="C100" s="13" t="s">
        <v>505</v>
      </c>
      <c r="D100" s="13"/>
      <c r="E100" s="13" t="s">
        <v>140</v>
      </c>
      <c r="F100" s="7">
        <v>0</v>
      </c>
      <c r="G100" s="7">
        <v>0.14897152999999999</v>
      </c>
      <c r="H100" s="7">
        <v>0.2154026</v>
      </c>
      <c r="I100" s="7">
        <v>0.52777412000000001</v>
      </c>
      <c r="J100" s="7">
        <v>0.48541348499999998</v>
      </c>
      <c r="K100" s="7">
        <v>1.005958685</v>
      </c>
      <c r="L100" s="7">
        <v>0.92559838000000005</v>
      </c>
      <c r="M100" s="7">
        <v>0.98324636499999996</v>
      </c>
      <c r="N100" t="s">
        <v>740</v>
      </c>
      <c r="O100" s="13" t="s">
        <v>458</v>
      </c>
    </row>
    <row r="101" spans="1:15" ht="16.5" x14ac:dyDescent="0.25">
      <c r="A101" s="13" t="s">
        <v>140</v>
      </c>
      <c r="B101" s="16">
        <v>3</v>
      </c>
      <c r="C101" s="13" t="s">
        <v>506</v>
      </c>
      <c r="D101" s="13"/>
      <c r="E101" s="13" t="s">
        <v>140</v>
      </c>
      <c r="F101" s="7">
        <v>0</v>
      </c>
      <c r="G101" s="7">
        <v>0.17812819499999999</v>
      </c>
      <c r="H101" s="7">
        <v>0.34217245499999999</v>
      </c>
      <c r="I101" s="7">
        <v>0.49139949500000002</v>
      </c>
      <c r="J101" s="7">
        <v>0.59302255500000001</v>
      </c>
      <c r="K101" s="7">
        <v>1.125019325</v>
      </c>
      <c r="L101" s="7">
        <v>1.08952041</v>
      </c>
      <c r="M101" s="7">
        <v>1.085221365</v>
      </c>
      <c r="N101" t="s">
        <v>740</v>
      </c>
      <c r="O101" s="13" t="s">
        <v>458</v>
      </c>
    </row>
    <row r="102" spans="1:15" ht="16.5" x14ac:dyDescent="0.25">
      <c r="A102" s="13" t="s">
        <v>578</v>
      </c>
      <c r="B102" s="16">
        <v>3</v>
      </c>
      <c r="C102" s="13" t="s">
        <v>649</v>
      </c>
      <c r="D102" s="13"/>
      <c r="E102" s="13" t="s">
        <v>433</v>
      </c>
      <c r="F102" s="7">
        <v>0</v>
      </c>
      <c r="G102" s="7">
        <v>-5.5676944999999999E-2</v>
      </c>
      <c r="H102" s="7">
        <v>-3.3360754999999999E-2</v>
      </c>
      <c r="I102" s="7">
        <v>0.10105238</v>
      </c>
      <c r="J102" s="7">
        <v>8.0077300000000004E-2</v>
      </c>
      <c r="K102" s="7">
        <v>0.40582122999999998</v>
      </c>
      <c r="L102" s="7">
        <v>0.18160999999999999</v>
      </c>
      <c r="M102" s="7">
        <v>0.3292293</v>
      </c>
      <c r="O102" s="13" t="s">
        <v>579</v>
      </c>
    </row>
    <row r="103" spans="1:15" ht="16.5" x14ac:dyDescent="0.25">
      <c r="A103" s="13" t="s">
        <v>580</v>
      </c>
      <c r="B103" s="16">
        <v>3</v>
      </c>
      <c r="C103" s="13" t="s">
        <v>650</v>
      </c>
      <c r="D103" s="13"/>
      <c r="E103" s="13" t="s">
        <v>433</v>
      </c>
      <c r="F103" s="7">
        <v>0</v>
      </c>
      <c r="G103" s="7">
        <v>-0.100827745</v>
      </c>
      <c r="H103" s="7">
        <v>-9.5306370000000001E-2</v>
      </c>
      <c r="I103" s="7">
        <v>-5.7323184999999999E-2</v>
      </c>
      <c r="J103" s="7">
        <v>-7.1169004999999994E-2</v>
      </c>
      <c r="K103" s="7">
        <v>0.528042915</v>
      </c>
      <c r="L103" s="7">
        <v>0.49331596999999999</v>
      </c>
      <c r="M103" s="7">
        <v>0.53085539500000001</v>
      </c>
      <c r="O103" s="13" t="s">
        <v>581</v>
      </c>
    </row>
    <row r="104" spans="1:15" ht="16.5" x14ac:dyDescent="0.25">
      <c r="A104" s="13" t="s">
        <v>433</v>
      </c>
      <c r="B104" s="16">
        <v>0</v>
      </c>
      <c r="C104" s="13" t="s">
        <v>651</v>
      </c>
      <c r="D104" s="13"/>
      <c r="E104" s="13" t="s">
        <v>433</v>
      </c>
      <c r="F104" s="7">
        <v>0</v>
      </c>
      <c r="G104" s="7">
        <v>-9.6159450000000007E-3</v>
      </c>
      <c r="H104" s="7">
        <v>7.3862604999999998E-2</v>
      </c>
      <c r="I104" s="7">
        <v>6.8011299999999998E-3</v>
      </c>
      <c r="J104" s="7">
        <v>4.7578759999999998E-2</v>
      </c>
      <c r="K104" s="7">
        <v>-6.1785900000000003E-3</v>
      </c>
      <c r="L104" s="7">
        <v>2.2599165000000001E-2</v>
      </c>
      <c r="M104" s="7">
        <v>-3.054743E-2</v>
      </c>
      <c r="O104" s="13" t="s">
        <v>582</v>
      </c>
    </row>
    <row r="105" spans="1:15" ht="16.5" x14ac:dyDescent="0.25">
      <c r="A105" s="13" t="s">
        <v>583</v>
      </c>
      <c r="B105" s="16">
        <v>3</v>
      </c>
      <c r="C105" s="13" t="s">
        <v>652</v>
      </c>
      <c r="D105" s="13"/>
      <c r="E105" s="13" t="s">
        <v>433</v>
      </c>
      <c r="F105" s="7">
        <v>0</v>
      </c>
      <c r="G105" s="7">
        <v>0.28841106100000002</v>
      </c>
      <c r="H105" s="7">
        <v>0.49598740899999999</v>
      </c>
      <c r="I105" s="7">
        <v>0.96634147800000003</v>
      </c>
      <c r="J105" s="7">
        <v>1.027631972</v>
      </c>
      <c r="K105" s="7">
        <v>2.245177376</v>
      </c>
      <c r="L105" s="7">
        <v>2.1277893510000001</v>
      </c>
      <c r="M105" s="7">
        <v>2.2676225410000002</v>
      </c>
      <c r="O105" s="13" t="s">
        <v>583</v>
      </c>
    </row>
    <row r="106" spans="1:15" ht="16.5" x14ac:dyDescent="0.25">
      <c r="A106" s="13" t="s">
        <v>565</v>
      </c>
      <c r="B106" s="16">
        <v>0</v>
      </c>
      <c r="C106" s="13" t="s">
        <v>653</v>
      </c>
      <c r="D106" s="13"/>
      <c r="E106" s="13" t="s">
        <v>433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O106" s="13" t="s">
        <v>566</v>
      </c>
    </row>
    <row r="107" spans="1:15" ht="16.5" x14ac:dyDescent="0.25">
      <c r="A107" s="13" t="s">
        <v>567</v>
      </c>
      <c r="B107" s="16">
        <v>0</v>
      </c>
      <c r="C107" s="13" t="s">
        <v>654</v>
      </c>
      <c r="D107" s="13"/>
      <c r="E107" s="13" t="s">
        <v>433</v>
      </c>
      <c r="F107" s="7">
        <v>0</v>
      </c>
      <c r="G107" s="7">
        <v>-9.4715779999999999E-2</v>
      </c>
      <c r="H107" s="7">
        <v>-7.4279974999999998E-2</v>
      </c>
      <c r="I107" s="7">
        <v>-0.16137583</v>
      </c>
      <c r="J107" s="7">
        <v>-0.23490435000000001</v>
      </c>
      <c r="K107" s="7">
        <v>0.22417577</v>
      </c>
      <c r="L107" s="7">
        <v>0.22329365000000001</v>
      </c>
      <c r="M107" s="7">
        <v>0.15373000000000001</v>
      </c>
      <c r="O107" s="13" t="s">
        <v>568</v>
      </c>
    </row>
    <row r="108" spans="1:15" ht="16.5" x14ac:dyDescent="0.25">
      <c r="A108" s="13" t="s">
        <v>569</v>
      </c>
      <c r="B108" s="16">
        <v>1</v>
      </c>
      <c r="C108" s="13" t="s">
        <v>655</v>
      </c>
      <c r="D108" s="13"/>
      <c r="E108" s="13" t="s">
        <v>429</v>
      </c>
      <c r="F108" s="7">
        <v>0</v>
      </c>
      <c r="G108" s="7">
        <v>0.14507313299999999</v>
      </c>
      <c r="H108" s="7">
        <v>0.32576639099999999</v>
      </c>
      <c r="I108" s="7">
        <v>0.74189097100000001</v>
      </c>
      <c r="J108" s="7">
        <v>0.73696166100000005</v>
      </c>
      <c r="K108" s="7">
        <v>0.46211868099999998</v>
      </c>
      <c r="L108" s="7">
        <v>0.39390908600000002</v>
      </c>
      <c r="M108" s="7">
        <v>0.556588851</v>
      </c>
      <c r="O108" s="13" t="s">
        <v>569</v>
      </c>
    </row>
    <row r="109" spans="1:15" ht="16.5" x14ac:dyDescent="0.25">
      <c r="A109" s="13" t="s">
        <v>572</v>
      </c>
      <c r="B109" s="16">
        <v>3</v>
      </c>
      <c r="C109" s="13" t="s">
        <v>656</v>
      </c>
      <c r="D109" s="13"/>
      <c r="E109" s="13" t="s">
        <v>429</v>
      </c>
      <c r="F109" s="7">
        <v>0</v>
      </c>
      <c r="G109" s="7">
        <v>1.1297444E-2</v>
      </c>
      <c r="H109" s="7">
        <v>0.149268979</v>
      </c>
      <c r="I109" s="7">
        <v>0.114733498</v>
      </c>
      <c r="J109" s="7">
        <v>0.10229537599999999</v>
      </c>
      <c r="K109" s="7">
        <v>1.4501527460000001</v>
      </c>
      <c r="L109" s="7">
        <v>1.650320901</v>
      </c>
      <c r="M109" s="7">
        <v>1.700789871</v>
      </c>
      <c r="O109" s="13" t="s">
        <v>573</v>
      </c>
    </row>
    <row r="110" spans="1:15" ht="16.5" x14ac:dyDescent="0.25">
      <c r="A110" s="13" t="s">
        <v>141</v>
      </c>
      <c r="B110" s="16">
        <v>0</v>
      </c>
      <c r="C110" s="13" t="s">
        <v>657</v>
      </c>
      <c r="D110" s="13"/>
      <c r="E110" s="13" t="s">
        <v>141</v>
      </c>
      <c r="F110" s="7">
        <v>0</v>
      </c>
      <c r="G110" s="7">
        <v>4.2875350000000003E-3</v>
      </c>
      <c r="H110" s="7">
        <v>9.1566400000000006E-2</v>
      </c>
      <c r="I110" s="7">
        <v>0.27578064000000002</v>
      </c>
      <c r="J110" s="7">
        <v>0.11786256000000001</v>
      </c>
      <c r="K110" s="7">
        <v>5.5024999999999998E-2</v>
      </c>
      <c r="L110" s="7">
        <v>6.1208445E-2</v>
      </c>
      <c r="M110" s="7">
        <v>4.2541549999999997E-2</v>
      </c>
      <c r="O110" s="13" t="s">
        <v>141</v>
      </c>
    </row>
    <row r="111" spans="1:15" ht="16.5" x14ac:dyDescent="0.25">
      <c r="A111" s="13" t="s">
        <v>157</v>
      </c>
      <c r="B111" s="16">
        <v>3</v>
      </c>
      <c r="C111" s="13" t="s">
        <v>658</v>
      </c>
      <c r="D111" s="13"/>
      <c r="E111" s="13" t="s">
        <v>157</v>
      </c>
      <c r="F111" s="7">
        <v>0</v>
      </c>
      <c r="G111" s="7">
        <v>3.8545599999999999E-3</v>
      </c>
      <c r="H111" s="7">
        <v>0.228714485</v>
      </c>
      <c r="I111" s="7">
        <v>0.33820793500000002</v>
      </c>
      <c r="J111" s="7">
        <v>0.309927175</v>
      </c>
      <c r="K111" s="7">
        <v>0.46522374500000002</v>
      </c>
      <c r="L111" s="7">
        <v>0.47192990000000001</v>
      </c>
      <c r="M111" s="7">
        <v>0.41671485000000003</v>
      </c>
      <c r="O111" s="13" t="s">
        <v>532</v>
      </c>
    </row>
    <row r="112" spans="1:15" ht="16.5" x14ac:dyDescent="0.25">
      <c r="A112" s="13" t="s">
        <v>585</v>
      </c>
      <c r="B112" s="16">
        <v>0</v>
      </c>
      <c r="C112" s="13" t="s">
        <v>659</v>
      </c>
      <c r="D112" s="13"/>
      <c r="E112" s="13" t="s">
        <v>429</v>
      </c>
      <c r="F112" s="7">
        <v>0</v>
      </c>
      <c r="G112" s="7">
        <v>0.17164335</v>
      </c>
      <c r="H112" s="7">
        <v>0.201236425</v>
      </c>
      <c r="I112" s="7">
        <v>0.1499045</v>
      </c>
      <c r="J112" s="7">
        <v>0.20267215</v>
      </c>
      <c r="K112" s="7">
        <v>0.13703306500000001</v>
      </c>
      <c r="L112" s="7">
        <v>7.4258964999999996E-2</v>
      </c>
      <c r="M112" s="7">
        <v>3.9751324999999997E-2</v>
      </c>
      <c r="O112" s="13" t="s">
        <v>585</v>
      </c>
    </row>
    <row r="113" spans="1:15" ht="16.5" x14ac:dyDescent="0.25">
      <c r="A113" s="13" t="s">
        <v>142</v>
      </c>
      <c r="B113" s="16">
        <v>3</v>
      </c>
      <c r="C113" s="13" t="s">
        <v>660</v>
      </c>
      <c r="D113" s="13"/>
      <c r="E113" s="13" t="s">
        <v>142</v>
      </c>
      <c r="F113" s="7">
        <v>0</v>
      </c>
      <c r="G113" s="7">
        <v>2.6625414999999999E-2</v>
      </c>
      <c r="H113" s="7">
        <v>-0.22944767299999999</v>
      </c>
      <c r="I113" s="7">
        <v>-0.32007592200000001</v>
      </c>
      <c r="J113" s="7">
        <v>-0.35707582199999999</v>
      </c>
      <c r="K113" s="7">
        <v>1.1160941360000001</v>
      </c>
      <c r="L113" s="7">
        <v>0.96248721100000001</v>
      </c>
      <c r="M113" s="7">
        <v>1.172211841</v>
      </c>
      <c r="O113" s="13" t="s">
        <v>142</v>
      </c>
    </row>
    <row r="114" spans="1:15" ht="16.5" x14ac:dyDescent="0.25">
      <c r="A114" s="13" t="s">
        <v>576</v>
      </c>
      <c r="B114" s="16">
        <v>0</v>
      </c>
      <c r="C114" s="13" t="s">
        <v>661</v>
      </c>
      <c r="D114" s="13"/>
      <c r="E114" s="13" t="s">
        <v>433</v>
      </c>
      <c r="F114" s="7">
        <v>0</v>
      </c>
      <c r="G114" s="7">
        <v>4.1911955000000001E-2</v>
      </c>
      <c r="H114" s="7">
        <v>5.4577710000000002E-2</v>
      </c>
      <c r="I114" s="7">
        <v>0.17085130000000001</v>
      </c>
      <c r="J114" s="7">
        <v>0.14354102999999999</v>
      </c>
      <c r="K114" s="7">
        <v>0.21803721500000001</v>
      </c>
      <c r="L114" s="7">
        <v>0.18046287499999999</v>
      </c>
      <c r="M114" s="7">
        <v>0.268059875</v>
      </c>
      <c r="N114" t="s">
        <v>731</v>
      </c>
      <c r="O114" s="13" t="s">
        <v>577</v>
      </c>
    </row>
    <row r="115" spans="1:15" ht="16.5" x14ac:dyDescent="0.25">
      <c r="A115" s="13" t="s">
        <v>125</v>
      </c>
      <c r="B115" s="16">
        <v>3</v>
      </c>
      <c r="C115" s="13" t="s">
        <v>662</v>
      </c>
      <c r="D115" s="13"/>
      <c r="E115" s="13" t="s">
        <v>130</v>
      </c>
      <c r="F115" s="7">
        <v>0</v>
      </c>
      <c r="G115" s="7">
        <v>0.85829927900000003</v>
      </c>
      <c r="H115" s="7">
        <v>1.6662979870000001</v>
      </c>
      <c r="I115" s="7">
        <v>2.1104352070000001</v>
      </c>
      <c r="J115" s="7">
        <v>2.2498740320000001</v>
      </c>
      <c r="K115" s="7">
        <v>3.4342411319999999</v>
      </c>
      <c r="L115" s="7">
        <v>3.4715938820000001</v>
      </c>
      <c r="M115" s="7">
        <v>3.4311862820000001</v>
      </c>
      <c r="O115" s="13" t="s">
        <v>521</v>
      </c>
    </row>
    <row r="116" spans="1:15" ht="16.5" x14ac:dyDescent="0.25">
      <c r="A116" s="13" t="s">
        <v>126</v>
      </c>
      <c r="B116" s="16">
        <v>3</v>
      </c>
      <c r="C116" s="13" t="s">
        <v>663</v>
      </c>
      <c r="D116" s="13"/>
      <c r="E116" s="13" t="s">
        <v>130</v>
      </c>
      <c r="F116" s="7">
        <v>0</v>
      </c>
      <c r="G116" s="7">
        <v>0.326968965</v>
      </c>
      <c r="H116" s="7">
        <v>0.85631793</v>
      </c>
      <c r="I116" s="7">
        <v>1.29972848</v>
      </c>
      <c r="J116" s="7">
        <v>1.45285194</v>
      </c>
      <c r="K116" s="7">
        <v>2.28102487</v>
      </c>
      <c r="L116" s="7">
        <v>2.2684579450000002</v>
      </c>
      <c r="M116" s="7">
        <v>2.29052597</v>
      </c>
      <c r="O116" s="13" t="s">
        <v>521</v>
      </c>
    </row>
    <row r="117" spans="1:15" ht="16.5" x14ac:dyDescent="0.25">
      <c r="A117" s="13" t="s">
        <v>127</v>
      </c>
      <c r="B117" s="16">
        <v>3</v>
      </c>
      <c r="C117" s="13" t="s">
        <v>664</v>
      </c>
      <c r="D117" s="13"/>
      <c r="E117" s="13" t="s">
        <v>130</v>
      </c>
      <c r="F117" s="7">
        <v>0</v>
      </c>
      <c r="G117" s="7">
        <v>0.88343182899999995</v>
      </c>
      <c r="H117" s="7">
        <v>1.7774552079999999</v>
      </c>
      <c r="I117" s="7">
        <v>2.1459132379999999</v>
      </c>
      <c r="J117" s="7">
        <v>2.2299507580000002</v>
      </c>
      <c r="K117" s="7">
        <v>3.2460858180000001</v>
      </c>
      <c r="L117" s="7">
        <v>3.1817541980000001</v>
      </c>
      <c r="M117" s="7">
        <v>3.1922704880000001</v>
      </c>
      <c r="O117" s="13" t="s">
        <v>521</v>
      </c>
    </row>
    <row r="118" spans="1:15" ht="16.5" x14ac:dyDescent="0.25">
      <c r="A118" s="13" t="s">
        <v>128</v>
      </c>
      <c r="B118" s="16">
        <v>3</v>
      </c>
      <c r="C118" s="13" t="s">
        <v>665</v>
      </c>
      <c r="D118" s="13"/>
      <c r="E118" s="13" t="s">
        <v>130</v>
      </c>
      <c r="F118" s="7">
        <v>0</v>
      </c>
      <c r="G118" s="7">
        <v>1.08679316</v>
      </c>
      <c r="H118" s="7">
        <v>2.1500180950000001</v>
      </c>
      <c r="I118" s="7">
        <v>2.6965631349999999</v>
      </c>
      <c r="J118" s="7">
        <v>2.920826725</v>
      </c>
      <c r="K118" s="7">
        <v>4.0112029700000003</v>
      </c>
      <c r="L118" s="7">
        <v>4.1052894650000002</v>
      </c>
      <c r="M118" s="7">
        <v>4.0624421499999999</v>
      </c>
      <c r="O118" s="13" t="s">
        <v>521</v>
      </c>
    </row>
    <row r="119" spans="1:15" ht="16.5" x14ac:dyDescent="0.25">
      <c r="A119" s="13" t="s">
        <v>129</v>
      </c>
      <c r="B119" s="16">
        <v>3</v>
      </c>
      <c r="C119" s="13" t="s">
        <v>666</v>
      </c>
      <c r="D119" s="13"/>
      <c r="E119" s="13" t="s">
        <v>130</v>
      </c>
      <c r="F119" s="7">
        <v>0</v>
      </c>
      <c r="G119" s="7">
        <v>0.21596293999999999</v>
      </c>
      <c r="H119" s="7">
        <v>0.50471332499999999</v>
      </c>
      <c r="I119" s="7">
        <v>0.81779871999999998</v>
      </c>
      <c r="J119" s="7">
        <v>0.83060612499999997</v>
      </c>
      <c r="K119" s="7">
        <v>1.5685181749999999</v>
      </c>
      <c r="L119" s="7">
        <v>1.5116181900000001</v>
      </c>
      <c r="M119" s="7">
        <v>1.59745391</v>
      </c>
      <c r="O119" s="13" t="s">
        <v>521</v>
      </c>
    </row>
    <row r="120" spans="1:15" ht="16.5" x14ac:dyDescent="0.25">
      <c r="A120" s="13" t="s">
        <v>130</v>
      </c>
      <c r="B120" s="16">
        <v>3</v>
      </c>
      <c r="C120" s="13" t="s">
        <v>667</v>
      </c>
      <c r="D120" s="13"/>
      <c r="E120" s="13" t="s">
        <v>130</v>
      </c>
      <c r="F120" s="7">
        <v>0</v>
      </c>
      <c r="G120" s="7">
        <v>0.157083687</v>
      </c>
      <c r="H120" s="7">
        <v>0.37722076599999999</v>
      </c>
      <c r="I120" s="7">
        <v>0.63577050099999999</v>
      </c>
      <c r="J120" s="7">
        <v>0.58182423299999997</v>
      </c>
      <c r="K120" s="7">
        <v>1.3509785409999999</v>
      </c>
      <c r="L120" s="7">
        <v>1.2178646259999999</v>
      </c>
      <c r="M120" s="7">
        <v>1.263801876</v>
      </c>
      <c r="O120" s="13" t="s">
        <v>521</v>
      </c>
    </row>
    <row r="121" spans="1:15" ht="16.5" x14ac:dyDescent="0.25">
      <c r="A121" s="13" t="s">
        <v>551</v>
      </c>
      <c r="B121" s="16">
        <v>0</v>
      </c>
      <c r="C121" s="13" t="s">
        <v>668</v>
      </c>
      <c r="D121" s="13"/>
      <c r="E121" s="13" t="s">
        <v>41</v>
      </c>
      <c r="F121" s="7">
        <v>0</v>
      </c>
      <c r="G121" s="7">
        <v>-2.0033240000000001E-2</v>
      </c>
      <c r="H121" s="7">
        <v>6.58329E-2</v>
      </c>
      <c r="I121" s="7">
        <v>6.4082084999999997E-2</v>
      </c>
      <c r="J121" s="7">
        <v>2.8673145000000001E-2</v>
      </c>
      <c r="K121" s="7">
        <v>1.8396104999999999E-2</v>
      </c>
      <c r="L121" s="7">
        <v>0.105164645</v>
      </c>
      <c r="M121" s="7">
        <v>6.4389429999999998E-2</v>
      </c>
      <c r="N121" t="s">
        <v>768</v>
      </c>
      <c r="O121" s="13" t="s">
        <v>552</v>
      </c>
    </row>
    <row r="122" spans="1:15" ht="16.5" x14ac:dyDescent="0.25">
      <c r="A122" s="13" t="s">
        <v>89</v>
      </c>
      <c r="B122" s="16">
        <v>0</v>
      </c>
      <c r="C122" s="13" t="s">
        <v>325</v>
      </c>
      <c r="D122" s="13"/>
      <c r="E122" s="13" t="s">
        <v>41</v>
      </c>
      <c r="F122" s="7">
        <v>0</v>
      </c>
      <c r="G122" s="7">
        <v>-2.3611030000000002E-2</v>
      </c>
      <c r="H122" s="7">
        <v>-1.5898815E-2</v>
      </c>
      <c r="I122" s="7">
        <v>1.7158199999999998E-2</v>
      </c>
      <c r="J122" s="7">
        <v>-2.1689235000000001E-2</v>
      </c>
      <c r="K122" s="7">
        <v>-4.6763350000000002E-2</v>
      </c>
      <c r="L122" s="7">
        <v>-5.8262439999999999E-2</v>
      </c>
      <c r="M122" s="7">
        <v>-8.6556889999999997E-2</v>
      </c>
      <c r="N122" t="s">
        <v>742</v>
      </c>
      <c r="O122" s="13" t="s">
        <v>89</v>
      </c>
    </row>
    <row r="123" spans="1:15" ht="16.5" x14ac:dyDescent="0.25">
      <c r="A123" s="13" t="s">
        <v>8</v>
      </c>
      <c r="B123" s="16">
        <v>3</v>
      </c>
      <c r="C123" s="13" t="s">
        <v>326</v>
      </c>
      <c r="D123" s="13"/>
      <c r="E123" s="13" t="s">
        <v>12</v>
      </c>
      <c r="F123" s="7">
        <v>0</v>
      </c>
      <c r="G123" s="7">
        <v>0</v>
      </c>
      <c r="H123" s="7">
        <v>0</v>
      </c>
      <c r="I123" s="7">
        <v>0.52289553700000002</v>
      </c>
      <c r="J123" s="7">
        <v>0.47471008100000001</v>
      </c>
      <c r="K123" s="7">
        <v>2.6191589149999999</v>
      </c>
      <c r="L123" s="7">
        <v>2.7244438020000001</v>
      </c>
      <c r="M123" s="7">
        <v>2.675160145</v>
      </c>
      <c r="N123" t="s">
        <v>757</v>
      </c>
      <c r="O123" s="13" t="s">
        <v>201</v>
      </c>
    </row>
    <row r="124" spans="1:15" ht="16.5" x14ac:dyDescent="0.25">
      <c r="A124" s="13" t="s">
        <v>9</v>
      </c>
      <c r="B124" s="16">
        <v>3</v>
      </c>
      <c r="C124" s="13" t="s">
        <v>327</v>
      </c>
      <c r="D124" s="13"/>
      <c r="E124" s="13" t="s">
        <v>12</v>
      </c>
      <c r="F124" s="7">
        <v>0</v>
      </c>
      <c r="G124" s="7">
        <v>0</v>
      </c>
      <c r="H124" s="7">
        <v>0.16977996300000001</v>
      </c>
      <c r="I124" s="7">
        <v>0.76030810400000004</v>
      </c>
      <c r="J124" s="7">
        <v>0.92853675099999999</v>
      </c>
      <c r="K124" s="7">
        <v>2.4423157510000002</v>
      </c>
      <c r="L124" s="7">
        <v>2.353636335</v>
      </c>
      <c r="M124" s="7">
        <v>2.4289653100000002</v>
      </c>
      <c r="N124" t="s">
        <v>757</v>
      </c>
      <c r="O124" s="13" t="s">
        <v>201</v>
      </c>
    </row>
    <row r="125" spans="1:15" ht="16.5" x14ac:dyDescent="0.25">
      <c r="A125" s="13" t="s">
        <v>10</v>
      </c>
      <c r="B125" s="16">
        <v>3</v>
      </c>
      <c r="C125" s="13" t="s">
        <v>328</v>
      </c>
      <c r="D125" s="13"/>
      <c r="E125" s="13" t="s">
        <v>12</v>
      </c>
      <c r="F125" s="7">
        <v>0</v>
      </c>
      <c r="G125" s="7">
        <v>0.128712833</v>
      </c>
      <c r="H125" s="7">
        <v>0.62580300700000002</v>
      </c>
      <c r="I125" s="7">
        <v>0.98611204299999999</v>
      </c>
      <c r="J125" s="7">
        <v>1.0256401660000001</v>
      </c>
      <c r="K125" s="7">
        <v>2.237173157</v>
      </c>
      <c r="L125" s="7">
        <v>2.0339984379999998</v>
      </c>
      <c r="M125" s="7">
        <v>2.0734291819999999</v>
      </c>
      <c r="N125" t="s">
        <v>757</v>
      </c>
      <c r="O125" s="13" t="s">
        <v>201</v>
      </c>
    </row>
    <row r="126" spans="1:15" ht="16.5" x14ac:dyDescent="0.25">
      <c r="A126" s="4" t="s">
        <v>11</v>
      </c>
      <c r="B126" s="4">
        <v>3</v>
      </c>
      <c r="C126" s="4" t="s">
        <v>329</v>
      </c>
      <c r="D126" s="4" t="s">
        <v>360</v>
      </c>
      <c r="E126" s="13" t="s">
        <v>12</v>
      </c>
      <c r="F126" s="7">
        <v>0</v>
      </c>
      <c r="G126" s="7">
        <v>0</v>
      </c>
      <c r="H126" s="7">
        <v>1.106392577</v>
      </c>
      <c r="I126" s="7">
        <v>1.6878205479999999</v>
      </c>
      <c r="J126" s="7">
        <v>1.8039444309999999</v>
      </c>
      <c r="K126" s="7">
        <v>3.588643705</v>
      </c>
      <c r="L126" s="7">
        <v>3.7220654500000001</v>
      </c>
      <c r="M126" s="7">
        <v>3.6294118599999998</v>
      </c>
      <c r="N126" t="s">
        <v>757</v>
      </c>
      <c r="O126" s="13" t="s">
        <v>201</v>
      </c>
    </row>
    <row r="127" spans="1:15" ht="16.5" x14ac:dyDescent="0.25">
      <c r="A127" s="13" t="s">
        <v>12</v>
      </c>
      <c r="B127" s="16">
        <v>3</v>
      </c>
      <c r="C127" s="13" t="s">
        <v>330</v>
      </c>
      <c r="D127" s="13"/>
      <c r="E127" s="13" t="s">
        <v>12</v>
      </c>
      <c r="F127" s="7">
        <v>0</v>
      </c>
      <c r="G127" s="7">
        <v>-9.2073150000000006E-3</v>
      </c>
      <c r="H127" s="7">
        <v>-4.5775459999999997E-2</v>
      </c>
      <c r="I127" s="7">
        <v>2.3838140000000001E-2</v>
      </c>
      <c r="J127" s="7">
        <v>9.2798795000000003E-2</v>
      </c>
      <c r="K127" s="7">
        <v>0.21174634000000001</v>
      </c>
      <c r="L127" s="7">
        <v>0.306432335</v>
      </c>
      <c r="M127" s="7">
        <v>0.4076803</v>
      </c>
      <c r="N127" t="s">
        <v>757</v>
      </c>
      <c r="O127" s="13" t="s">
        <v>202</v>
      </c>
    </row>
    <row r="128" spans="1:15" ht="16.5" x14ac:dyDescent="0.25">
      <c r="A128" s="13" t="s">
        <v>186</v>
      </c>
      <c r="B128" s="16">
        <v>0</v>
      </c>
      <c r="C128" s="13" t="s">
        <v>669</v>
      </c>
      <c r="D128" s="13"/>
      <c r="E128" s="13" t="s">
        <v>185</v>
      </c>
      <c r="F128" s="7">
        <v>0</v>
      </c>
      <c r="G128" s="7">
        <v>-0.106717565</v>
      </c>
      <c r="H128" s="7">
        <v>-0.24726936999999999</v>
      </c>
      <c r="I128" s="7">
        <v>-0.33731686500000002</v>
      </c>
      <c r="J128" s="7">
        <v>-0.40487515000000002</v>
      </c>
      <c r="K128" s="7">
        <v>9.0253885000000006E-2</v>
      </c>
      <c r="L128" s="7">
        <v>9.3351745E-2</v>
      </c>
      <c r="M128" s="7">
        <v>0.145239485</v>
      </c>
      <c r="O128" s="13" t="s">
        <v>543</v>
      </c>
    </row>
    <row r="129" spans="1:15" ht="16.5" x14ac:dyDescent="0.25">
      <c r="A129" s="13" t="s">
        <v>584</v>
      </c>
      <c r="B129" s="16">
        <v>3</v>
      </c>
      <c r="C129" s="13" t="s">
        <v>670</v>
      </c>
      <c r="D129" s="13"/>
      <c r="E129" s="13" t="s">
        <v>429</v>
      </c>
      <c r="F129" s="7">
        <v>0</v>
      </c>
      <c r="G129" s="7">
        <v>0.21177776000000001</v>
      </c>
      <c r="H129" s="7">
        <v>0.44297777999999999</v>
      </c>
      <c r="I129" s="7">
        <v>0.62791266999999995</v>
      </c>
      <c r="J129" s="7">
        <v>0.69756666499999997</v>
      </c>
      <c r="K129" s="7">
        <v>0.794268945</v>
      </c>
      <c r="L129" s="7">
        <v>0.80962703000000003</v>
      </c>
      <c r="M129" s="7">
        <v>0.94637441</v>
      </c>
      <c r="O129" s="13" t="s">
        <v>584</v>
      </c>
    </row>
    <row r="130" spans="1:15" ht="16.5" x14ac:dyDescent="0.25">
      <c r="A130" s="13" t="s">
        <v>570</v>
      </c>
      <c r="B130" s="16">
        <v>3</v>
      </c>
      <c r="C130" s="13" t="s">
        <v>671</v>
      </c>
      <c r="D130" s="13"/>
      <c r="E130" s="13" t="s">
        <v>429</v>
      </c>
      <c r="F130" s="7">
        <v>0</v>
      </c>
      <c r="G130" s="7">
        <v>8.1487970000000007E-2</v>
      </c>
      <c r="H130" s="7">
        <v>8.0420834999999996E-2</v>
      </c>
      <c r="I130" s="7">
        <v>0.29895522499999999</v>
      </c>
      <c r="J130" s="7">
        <v>9.2098614999999995E-2</v>
      </c>
      <c r="K130" s="7">
        <v>0.58018166500000001</v>
      </c>
      <c r="L130" s="7">
        <v>0.52730635999999997</v>
      </c>
      <c r="M130" s="7">
        <v>0.68361941999999998</v>
      </c>
      <c r="O130" s="13" t="s">
        <v>570</v>
      </c>
    </row>
    <row r="131" spans="1:15" ht="16.5" x14ac:dyDescent="0.25">
      <c r="A131" s="13" t="s">
        <v>132</v>
      </c>
      <c r="B131" s="16">
        <v>3</v>
      </c>
      <c r="C131" s="13" t="s">
        <v>672</v>
      </c>
      <c r="D131" s="13"/>
      <c r="E131" s="13" t="s">
        <v>137</v>
      </c>
      <c r="F131" s="7">
        <v>0</v>
      </c>
      <c r="G131" s="7">
        <v>-3.1444136999999997E-2</v>
      </c>
      <c r="H131" s="7">
        <v>0.219260803</v>
      </c>
      <c r="I131" s="7">
        <v>0.27651271599999999</v>
      </c>
      <c r="J131" s="7">
        <v>0.28435108199999998</v>
      </c>
      <c r="K131" s="7">
        <v>1.459693159</v>
      </c>
      <c r="L131" s="7">
        <v>1.5211866590000001</v>
      </c>
      <c r="M131" s="7">
        <v>1.547478234</v>
      </c>
      <c r="O131" s="13" t="s">
        <v>522</v>
      </c>
    </row>
    <row r="132" spans="1:15" ht="16.5" x14ac:dyDescent="0.25">
      <c r="A132" s="13" t="s">
        <v>133</v>
      </c>
      <c r="B132" s="16">
        <v>3</v>
      </c>
      <c r="C132" s="13" t="s">
        <v>673</v>
      </c>
      <c r="D132" s="13"/>
      <c r="E132" s="13" t="s">
        <v>137</v>
      </c>
      <c r="F132" s="7">
        <v>0</v>
      </c>
      <c r="G132" s="7">
        <v>-2.8208298E-2</v>
      </c>
      <c r="H132" s="7">
        <v>-2.8208298E-2</v>
      </c>
      <c r="I132" s="7">
        <v>8.8756735000000003E-2</v>
      </c>
      <c r="J132" s="7">
        <v>1.5677826999999998E-2</v>
      </c>
      <c r="K132" s="7">
        <v>1.1566995470000001</v>
      </c>
      <c r="L132" s="7">
        <v>1.1656024389999999</v>
      </c>
      <c r="M132" s="7">
        <v>1.08284749</v>
      </c>
      <c r="O132" s="13" t="s">
        <v>522</v>
      </c>
    </row>
    <row r="133" spans="1:15" ht="16.5" x14ac:dyDescent="0.25">
      <c r="A133" s="13" t="s">
        <v>134</v>
      </c>
      <c r="B133" s="16">
        <v>3</v>
      </c>
      <c r="C133" s="13" t="s">
        <v>674</v>
      </c>
      <c r="D133" s="13"/>
      <c r="E133" s="13" t="s">
        <v>137</v>
      </c>
      <c r="F133" s="7">
        <v>0</v>
      </c>
      <c r="G133" s="7">
        <v>7.3281100000000002E-2</v>
      </c>
      <c r="H133" s="7">
        <v>6.3804288000000001E-2</v>
      </c>
      <c r="I133" s="7">
        <v>3.1342527000000002E-2</v>
      </c>
      <c r="J133" s="7">
        <v>-1.923294E-2</v>
      </c>
      <c r="K133" s="7">
        <v>0.39140258500000003</v>
      </c>
      <c r="L133" s="7">
        <v>0.59855633799999997</v>
      </c>
      <c r="M133" s="7">
        <v>0.34294023200000001</v>
      </c>
      <c r="O133" s="13" t="s">
        <v>523</v>
      </c>
    </row>
    <row r="134" spans="1:15" ht="16.5" x14ac:dyDescent="0.25">
      <c r="A134" s="13" t="s">
        <v>135</v>
      </c>
      <c r="B134" s="16">
        <v>3</v>
      </c>
      <c r="C134" s="13" t="s">
        <v>675</v>
      </c>
      <c r="D134" s="13"/>
      <c r="E134" s="13" t="s">
        <v>137</v>
      </c>
      <c r="F134" s="7">
        <v>0</v>
      </c>
      <c r="G134" s="7">
        <v>5.4702328000000001E-2</v>
      </c>
      <c r="H134" s="7">
        <v>0.17123163499999999</v>
      </c>
      <c r="I134" s="7">
        <v>0.273119852</v>
      </c>
      <c r="J134" s="7">
        <v>0.27948326699999998</v>
      </c>
      <c r="K134" s="7">
        <v>1.4539187469999999</v>
      </c>
      <c r="L134" s="7">
        <v>1.503000007</v>
      </c>
      <c r="M134" s="7">
        <v>1.5159961470000001</v>
      </c>
      <c r="O134" s="13" t="s">
        <v>524</v>
      </c>
    </row>
    <row r="135" spans="1:15" ht="16.5" x14ac:dyDescent="0.25">
      <c r="A135" s="13" t="s">
        <v>135</v>
      </c>
      <c r="B135" s="16">
        <v>3</v>
      </c>
      <c r="C135" s="13" t="s">
        <v>675</v>
      </c>
      <c r="D135" s="13"/>
      <c r="E135" s="13" t="s">
        <v>141</v>
      </c>
      <c r="F135" s="7">
        <v>0</v>
      </c>
      <c r="G135" s="7">
        <v>5.4702328000000001E-2</v>
      </c>
      <c r="H135" s="7">
        <v>0.17123163499999999</v>
      </c>
      <c r="I135" s="7">
        <v>0.273119852</v>
      </c>
      <c r="J135" s="7">
        <v>0.27948326699999998</v>
      </c>
      <c r="K135" s="7">
        <v>1.4539187469999999</v>
      </c>
      <c r="L135" s="7">
        <v>1.503000007</v>
      </c>
      <c r="M135" s="7">
        <v>1.5159961470000001</v>
      </c>
      <c r="O135" s="13" t="s">
        <v>524</v>
      </c>
    </row>
    <row r="136" spans="1:15" ht="16.5" x14ac:dyDescent="0.25">
      <c r="A136" s="13" t="s">
        <v>136</v>
      </c>
      <c r="B136" s="16">
        <v>3</v>
      </c>
      <c r="C136" s="13" t="s">
        <v>676</v>
      </c>
      <c r="D136" s="13"/>
      <c r="E136" s="13" t="s">
        <v>137</v>
      </c>
      <c r="F136" s="7">
        <v>0</v>
      </c>
      <c r="G136" s="7">
        <v>0.11908605999999999</v>
      </c>
      <c r="H136" s="7">
        <v>0.17775128400000001</v>
      </c>
      <c r="I136" s="7">
        <v>0.46860949899999998</v>
      </c>
      <c r="J136" s="7">
        <v>0.413286657</v>
      </c>
      <c r="K136" s="7">
        <v>1.5845022989999999</v>
      </c>
      <c r="L136" s="7">
        <v>1.5109266889999999</v>
      </c>
      <c r="M136" s="7">
        <v>1.645891279</v>
      </c>
      <c r="O136" s="13" t="s">
        <v>524</v>
      </c>
    </row>
    <row r="137" spans="1:15" ht="16.5" x14ac:dyDescent="0.25">
      <c r="A137" s="13" t="s">
        <v>136</v>
      </c>
      <c r="B137" s="16">
        <v>3</v>
      </c>
      <c r="C137" s="13" t="s">
        <v>676</v>
      </c>
      <c r="D137" s="13"/>
      <c r="E137" s="13" t="s">
        <v>141</v>
      </c>
      <c r="F137" s="7">
        <v>0</v>
      </c>
      <c r="G137" s="7">
        <v>0.11908605999999999</v>
      </c>
      <c r="H137" s="7">
        <v>0.17775128400000001</v>
      </c>
      <c r="I137" s="7">
        <v>0.46860949899999998</v>
      </c>
      <c r="J137" s="7">
        <v>0.413286657</v>
      </c>
      <c r="K137" s="7">
        <v>1.5845022989999999</v>
      </c>
      <c r="L137" s="7">
        <v>1.5109266889999999</v>
      </c>
      <c r="M137" s="7">
        <v>1.645891279</v>
      </c>
      <c r="O137" s="13" t="s">
        <v>524</v>
      </c>
    </row>
    <row r="138" spans="1:15" ht="16.5" x14ac:dyDescent="0.25">
      <c r="A138" s="13" t="s">
        <v>137</v>
      </c>
      <c r="B138" s="16">
        <v>0</v>
      </c>
      <c r="C138" s="13" t="s">
        <v>677</v>
      </c>
      <c r="D138" s="13"/>
      <c r="E138" s="13" t="s">
        <v>137</v>
      </c>
      <c r="F138" s="7">
        <v>0</v>
      </c>
      <c r="G138" s="7">
        <v>-2.767387E-2</v>
      </c>
      <c r="H138" s="7">
        <v>8.6867169999999994E-2</v>
      </c>
      <c r="I138" s="7">
        <v>0.206373315</v>
      </c>
      <c r="J138" s="7">
        <v>4.8720554999999999E-2</v>
      </c>
      <c r="K138" s="7">
        <v>0.32479247500000002</v>
      </c>
      <c r="L138" s="7">
        <v>0.31778798000000003</v>
      </c>
      <c r="M138" s="7">
        <v>0.34186126</v>
      </c>
      <c r="O138" s="13" t="s">
        <v>137</v>
      </c>
    </row>
    <row r="139" spans="1:15" ht="16.5" x14ac:dyDescent="0.25">
      <c r="A139" s="13" t="s">
        <v>13</v>
      </c>
      <c r="B139" s="16">
        <v>3</v>
      </c>
      <c r="C139" s="13" t="s">
        <v>341</v>
      </c>
      <c r="D139" s="13"/>
      <c r="E139" s="13" t="s">
        <v>212</v>
      </c>
      <c r="F139" s="7">
        <v>0</v>
      </c>
      <c r="G139" s="7">
        <v>-9.6764089999999997E-2</v>
      </c>
      <c r="H139" s="7">
        <v>-0.17456261000000001</v>
      </c>
      <c r="I139" s="7">
        <v>-7.7303985000000006E-2</v>
      </c>
      <c r="J139" s="7">
        <v>-7.7628810000000006E-2</v>
      </c>
      <c r="K139" s="7">
        <v>0.54876163</v>
      </c>
      <c r="L139" s="7">
        <v>0.56586110999999994</v>
      </c>
      <c r="M139" s="7">
        <v>0.58411819499999995</v>
      </c>
      <c r="N139" t="s">
        <v>770</v>
      </c>
      <c r="O139" s="13" t="s">
        <v>203</v>
      </c>
    </row>
    <row r="140" spans="1:15" ht="16.5" x14ac:dyDescent="0.25">
      <c r="A140" s="13" t="s">
        <v>14</v>
      </c>
      <c r="B140" s="16">
        <v>0</v>
      </c>
      <c r="C140" s="13" t="s">
        <v>342</v>
      </c>
      <c r="D140" s="13"/>
      <c r="E140" s="13" t="s">
        <v>212</v>
      </c>
      <c r="F140" s="7">
        <v>0</v>
      </c>
      <c r="G140" s="7">
        <v>-9.1307066000000006E-2</v>
      </c>
      <c r="H140" s="7">
        <v>-0.199504707</v>
      </c>
      <c r="I140" s="7">
        <v>3.6156025000000001E-2</v>
      </c>
      <c r="J140" s="7">
        <v>-0.11708009599999999</v>
      </c>
      <c r="K140" s="7">
        <v>0.33307914199999999</v>
      </c>
      <c r="L140" s="7">
        <v>0.253669592</v>
      </c>
      <c r="M140" s="7">
        <v>0.32620380700000001</v>
      </c>
      <c r="N140" t="s">
        <v>770</v>
      </c>
      <c r="O140" s="13" t="s">
        <v>203</v>
      </c>
    </row>
  </sheetData>
  <sortState ref="A1:C139">
    <sortCondition ref="A1"/>
  </sortState>
  <customSheetViews>
    <customSheetView guid="{660C94C4-099B-244D-B29A-51D18B1471B1}">
      <selection activeCell="N2" sqref="N2:O140"/>
      <pageMargins left="0.7" right="0.7" top="0.75" bottom="0.75" header="0.3" footer="0.3"/>
      <pageSetup orientation="portrait"/>
    </customSheetView>
    <customSheetView guid="{2203189B-597D-41ED-A9EB-46FC2C2EC302}">
      <selection activeCell="B2" sqref="B2:B140"/>
      <pageMargins left="0.7" right="0.7" top="0.75" bottom="0.75" header="0.3" footer="0.3"/>
      <pageSetup orientation="portrait"/>
    </customSheetView>
  </customSheetViews>
  <phoneticPr fontId="6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B2" sqref="B2:B14"/>
    </sheetView>
  </sheetViews>
  <sheetFormatPr defaultColWidth="8.85546875" defaultRowHeight="15.75" x14ac:dyDescent="0.25"/>
  <cols>
    <col min="1" max="1" width="7" bestFit="1" customWidth="1"/>
    <col min="2" max="2" width="4.28515625" bestFit="1" customWidth="1"/>
    <col min="3" max="4" width="7.42578125" customWidth="1"/>
    <col min="5" max="5" width="7" bestFit="1" customWidth="1"/>
    <col min="6" max="13" width="6.7109375" style="7" customWidth="1"/>
    <col min="14" max="14" width="12.7109375" customWidth="1"/>
    <col min="15" max="15" width="22.28515625" bestFit="1" customWidth="1"/>
  </cols>
  <sheetData>
    <row r="1" spans="1:15" s="2" customFormat="1" x14ac:dyDescent="0.25">
      <c r="A1" s="5" t="s">
        <v>349</v>
      </c>
      <c r="B1" s="5" t="s">
        <v>726</v>
      </c>
      <c r="C1" s="5" t="s">
        <v>354</v>
      </c>
      <c r="D1" s="5" t="s">
        <v>358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6" t="s">
        <v>727</v>
      </c>
      <c r="O1" s="5" t="s">
        <v>350</v>
      </c>
    </row>
    <row r="2" spans="1:15" ht="16.5" x14ac:dyDescent="0.25">
      <c r="A2" s="14" t="s">
        <v>190</v>
      </c>
      <c r="B2" s="16">
        <v>2</v>
      </c>
      <c r="C2" s="14" t="s">
        <v>689</v>
      </c>
      <c r="D2" s="16"/>
      <c r="E2" s="14" t="s">
        <v>688</v>
      </c>
      <c r="F2" s="7">
        <v>0</v>
      </c>
      <c r="G2" s="7">
        <v>-0.23604820500000001</v>
      </c>
      <c r="H2" s="7">
        <v>-0.41945454999999998</v>
      </c>
      <c r="I2" s="7">
        <v>-0.96195117500000005</v>
      </c>
      <c r="J2" s="7">
        <v>-1.0940305450000001</v>
      </c>
      <c r="K2" s="7">
        <v>-1.6648177099999999</v>
      </c>
      <c r="L2" s="7">
        <v>-1.74049024</v>
      </c>
      <c r="M2" s="7">
        <v>-1.9355164549999999</v>
      </c>
      <c r="O2" s="14" t="s">
        <v>190</v>
      </c>
    </row>
    <row r="3" spans="1:15" ht="16.5" x14ac:dyDescent="0.25">
      <c r="A3" s="14" t="s">
        <v>681</v>
      </c>
      <c r="B3" s="16">
        <v>0</v>
      </c>
      <c r="C3" s="14" t="s">
        <v>690</v>
      </c>
      <c r="D3" s="16"/>
      <c r="E3" s="14" t="s">
        <v>363</v>
      </c>
      <c r="F3" s="7">
        <v>0</v>
      </c>
      <c r="G3" s="7">
        <v>4.7263995000000003E-2</v>
      </c>
      <c r="H3" s="7">
        <v>5.1163420000000001E-2</v>
      </c>
      <c r="I3" s="7">
        <v>0.16259636499999999</v>
      </c>
      <c r="J3" s="7">
        <v>0.130177505</v>
      </c>
      <c r="K3" s="7">
        <v>8.8008635000000002E-2</v>
      </c>
      <c r="L3" s="7">
        <v>-2.0836014999999999E-2</v>
      </c>
      <c r="M3" s="7">
        <v>2.970273E-2</v>
      </c>
      <c r="O3" s="14" t="s">
        <v>682</v>
      </c>
    </row>
    <row r="4" spans="1:15" ht="16.5" x14ac:dyDescent="0.25">
      <c r="A4" s="14" t="s">
        <v>679</v>
      </c>
      <c r="B4" s="16">
        <v>0</v>
      </c>
      <c r="C4" s="14" t="s">
        <v>691</v>
      </c>
      <c r="D4" s="16"/>
      <c r="E4" s="14" t="s">
        <v>363</v>
      </c>
      <c r="F4" s="7">
        <v>0</v>
      </c>
      <c r="G4" s="7">
        <v>2.3666655000000002E-2</v>
      </c>
      <c r="H4" s="7">
        <v>9.6477850000000007E-3</v>
      </c>
      <c r="I4" s="7">
        <v>-0.19683850999999999</v>
      </c>
      <c r="J4" s="7">
        <v>-7.5974114999999995E-2</v>
      </c>
      <c r="K4" s="7">
        <v>-3.3835135000000002E-2</v>
      </c>
      <c r="L4" s="7">
        <v>-4.7723479999999999E-2</v>
      </c>
      <c r="M4" s="7">
        <v>-8.3806245000000001E-2</v>
      </c>
      <c r="O4" s="14" t="s">
        <v>680</v>
      </c>
    </row>
    <row r="5" spans="1:15" ht="16.5" x14ac:dyDescent="0.25">
      <c r="A5" s="14" t="s">
        <v>363</v>
      </c>
      <c r="B5" s="16">
        <v>0</v>
      </c>
      <c r="C5" s="14" t="s">
        <v>692</v>
      </c>
      <c r="D5" s="16"/>
      <c r="E5" s="14" t="s">
        <v>363</v>
      </c>
      <c r="F5" s="7">
        <v>0</v>
      </c>
      <c r="G5" s="7">
        <v>9.9297684999999997E-2</v>
      </c>
      <c r="H5" s="7">
        <v>1.5669840000000001E-2</v>
      </c>
      <c r="I5" s="7">
        <v>-0.196129795</v>
      </c>
      <c r="J5" s="7">
        <v>-0.105902975</v>
      </c>
      <c r="K5" s="7">
        <v>-0.10676953</v>
      </c>
      <c r="L5" s="7">
        <v>-0.13322587</v>
      </c>
      <c r="M5" s="7">
        <v>-0.20310360499999999</v>
      </c>
      <c r="O5" s="14" t="s">
        <v>680</v>
      </c>
    </row>
    <row r="6" spans="1:15" ht="16.5" x14ac:dyDescent="0.25">
      <c r="A6" s="14" t="s">
        <v>115</v>
      </c>
      <c r="B6" s="16">
        <v>1</v>
      </c>
      <c r="C6" s="14" t="s">
        <v>406</v>
      </c>
      <c r="D6" s="16"/>
      <c r="E6" s="14" t="s">
        <v>363</v>
      </c>
      <c r="F6" s="7">
        <v>0</v>
      </c>
      <c r="G6" s="7">
        <v>-0.52356884999999997</v>
      </c>
      <c r="H6" s="7">
        <v>-0.82280122499999997</v>
      </c>
      <c r="I6" s="7">
        <v>-1.313993325</v>
      </c>
      <c r="J6" s="7">
        <v>-1.49224226</v>
      </c>
      <c r="K6" s="7">
        <v>-1.4352899699999999</v>
      </c>
      <c r="L6" s="7">
        <v>-1.46916281</v>
      </c>
      <c r="M6" s="7">
        <v>-1.4295308499999999</v>
      </c>
      <c r="N6" t="s">
        <v>746</v>
      </c>
      <c r="O6" s="14" t="s">
        <v>387</v>
      </c>
    </row>
    <row r="7" spans="1:15" ht="16.5" x14ac:dyDescent="0.25">
      <c r="A7" s="14" t="s">
        <v>116</v>
      </c>
      <c r="B7" s="16">
        <v>1</v>
      </c>
      <c r="C7" s="14" t="s">
        <v>407</v>
      </c>
      <c r="D7" s="16"/>
      <c r="E7" s="14" t="s">
        <v>363</v>
      </c>
      <c r="F7" s="7">
        <v>0</v>
      </c>
      <c r="G7" s="7">
        <v>-0.45014477000000003</v>
      </c>
      <c r="H7" s="7">
        <v>-0.73175344499999995</v>
      </c>
      <c r="I7" s="7">
        <v>-1.215837235</v>
      </c>
      <c r="J7" s="7">
        <v>-1.2937696949999999</v>
      </c>
      <c r="K7" s="7">
        <v>-1.29215518</v>
      </c>
      <c r="L7" s="7">
        <v>-1.3279343649999999</v>
      </c>
      <c r="M7" s="7">
        <v>-1.2851068050000001</v>
      </c>
      <c r="N7" t="s">
        <v>746</v>
      </c>
      <c r="O7" s="14" t="s">
        <v>388</v>
      </c>
    </row>
    <row r="8" spans="1:15" ht="16.5" x14ac:dyDescent="0.25">
      <c r="A8" s="14" t="s">
        <v>117</v>
      </c>
      <c r="B8" s="16">
        <v>1</v>
      </c>
      <c r="C8" s="14" t="s">
        <v>197</v>
      </c>
      <c r="D8" s="16"/>
      <c r="E8" s="14" t="s">
        <v>363</v>
      </c>
      <c r="F8" s="7">
        <v>0</v>
      </c>
      <c r="G8" s="7">
        <v>-0.54504461999999998</v>
      </c>
      <c r="H8" s="7">
        <v>-0.751986975</v>
      </c>
      <c r="I8" s="7">
        <v>-1.28157038</v>
      </c>
      <c r="J8" s="7">
        <v>-1.4763916399999999</v>
      </c>
      <c r="K8" s="7">
        <v>-1.43871499</v>
      </c>
      <c r="L8" s="7">
        <v>-1.3833543100000001</v>
      </c>
      <c r="M8" s="7">
        <v>-1.374352485</v>
      </c>
      <c r="N8" t="s">
        <v>746</v>
      </c>
      <c r="O8" s="20" t="s">
        <v>117</v>
      </c>
    </row>
    <row r="9" spans="1:15" ht="16.5" x14ac:dyDescent="0.25">
      <c r="A9" s="14" t="s">
        <v>119</v>
      </c>
      <c r="B9" s="16">
        <v>1</v>
      </c>
      <c r="C9" s="14" t="s">
        <v>409</v>
      </c>
      <c r="D9" s="16"/>
      <c r="E9" s="14" t="s">
        <v>363</v>
      </c>
      <c r="F9" s="7">
        <v>0</v>
      </c>
      <c r="G9" s="7">
        <v>-0.237247025</v>
      </c>
      <c r="H9" s="7">
        <v>-0.31089647999999998</v>
      </c>
      <c r="I9" s="7">
        <v>-0.52203555000000001</v>
      </c>
      <c r="J9" s="7">
        <v>-0.58665893999999996</v>
      </c>
      <c r="K9" s="7">
        <v>-0.318128825</v>
      </c>
      <c r="L9" s="7">
        <v>-0.33363527999999998</v>
      </c>
      <c r="M9" s="7">
        <v>-0.382892075</v>
      </c>
      <c r="N9" t="s">
        <v>746</v>
      </c>
      <c r="O9" s="20" t="s">
        <v>792</v>
      </c>
    </row>
    <row r="10" spans="1:15" ht="16.5" x14ac:dyDescent="0.25">
      <c r="A10" s="14" t="s">
        <v>683</v>
      </c>
      <c r="B10" s="16">
        <v>1</v>
      </c>
      <c r="C10" s="14" t="s">
        <v>693</v>
      </c>
      <c r="D10" s="16"/>
      <c r="E10" s="14" t="s">
        <v>363</v>
      </c>
      <c r="F10" s="7">
        <v>0</v>
      </c>
      <c r="G10" s="7">
        <v>-0.14446165799999999</v>
      </c>
      <c r="H10" s="7">
        <v>-0.204045587</v>
      </c>
      <c r="I10" s="7">
        <v>-0.47212568900000002</v>
      </c>
      <c r="J10" s="7">
        <v>-0.71686219299999998</v>
      </c>
      <c r="K10" s="7">
        <v>-0.45672151999999999</v>
      </c>
      <c r="L10" s="7">
        <v>-0.45147115399999999</v>
      </c>
      <c r="M10" s="7">
        <v>-0.520835728</v>
      </c>
      <c r="O10" s="14" t="s">
        <v>684</v>
      </c>
    </row>
    <row r="11" spans="1:15" ht="16.5" x14ac:dyDescent="0.25">
      <c r="A11" s="14" t="s">
        <v>685</v>
      </c>
      <c r="B11" s="16">
        <v>0</v>
      </c>
      <c r="C11" s="14" t="s">
        <v>694</v>
      </c>
      <c r="D11" s="16"/>
      <c r="E11" s="14" t="s">
        <v>363</v>
      </c>
      <c r="F11" s="7">
        <v>0</v>
      </c>
      <c r="G11" s="7">
        <v>2.1453478000000002E-2</v>
      </c>
      <c r="H11" s="7">
        <v>-6.1108541000000002E-2</v>
      </c>
      <c r="I11" s="7">
        <v>0.16332708000000001</v>
      </c>
      <c r="J11" s="7">
        <v>7.6604384999999997E-2</v>
      </c>
      <c r="K11" s="7">
        <v>0.32721606399999997</v>
      </c>
      <c r="L11" s="7">
        <v>0.21143619</v>
      </c>
      <c r="M11" s="7">
        <v>0.197273063</v>
      </c>
      <c r="O11" s="14" t="s">
        <v>684</v>
      </c>
    </row>
    <row r="12" spans="1:15" ht="16.5" x14ac:dyDescent="0.25">
      <c r="A12" s="14" t="s">
        <v>686</v>
      </c>
      <c r="B12" s="16">
        <v>2</v>
      </c>
      <c r="C12" s="14" t="s">
        <v>695</v>
      </c>
      <c r="D12" s="16"/>
      <c r="E12" s="14" t="s">
        <v>363</v>
      </c>
      <c r="F12" s="7">
        <v>0</v>
      </c>
      <c r="G12" s="7">
        <v>-7.170021E-2</v>
      </c>
      <c r="H12" s="7">
        <v>-5.6667026000000002E-2</v>
      </c>
      <c r="I12" s="7">
        <v>-0.19032975699999999</v>
      </c>
      <c r="J12" s="7">
        <v>-0.31006560500000002</v>
      </c>
      <c r="K12" s="7">
        <v>-0.42147627100000001</v>
      </c>
      <c r="L12" s="7">
        <v>-0.32581423599999998</v>
      </c>
      <c r="M12" s="7">
        <v>-0.42147627100000001</v>
      </c>
      <c r="O12" s="14" t="s">
        <v>684</v>
      </c>
    </row>
    <row r="13" spans="1:15" ht="16.5" x14ac:dyDescent="0.25">
      <c r="A13" s="14" t="s">
        <v>687</v>
      </c>
      <c r="B13" s="16">
        <v>2</v>
      </c>
      <c r="C13" s="14" t="s">
        <v>696</v>
      </c>
      <c r="D13" s="16"/>
      <c r="E13" s="14" t="s">
        <v>363</v>
      </c>
      <c r="F13" s="7">
        <v>0</v>
      </c>
      <c r="G13" s="7">
        <v>-9.2817214999999995E-2</v>
      </c>
      <c r="H13" s="7">
        <v>-0.1614237</v>
      </c>
      <c r="I13" s="7">
        <v>-0.21667951999999999</v>
      </c>
      <c r="J13" s="7">
        <v>-0.26960367000000002</v>
      </c>
      <c r="K13" s="7">
        <v>-0.47728491499999998</v>
      </c>
      <c r="L13" s="7">
        <v>-0.54878797000000001</v>
      </c>
      <c r="M13" s="7">
        <v>-0.56374115499999999</v>
      </c>
      <c r="O13" s="14" t="s">
        <v>687</v>
      </c>
    </row>
    <row r="14" spans="1:15" ht="16.5" x14ac:dyDescent="0.25">
      <c r="A14" s="14" t="s">
        <v>189</v>
      </c>
      <c r="B14" s="16">
        <v>2</v>
      </c>
      <c r="C14" s="14" t="s">
        <v>697</v>
      </c>
      <c r="D14" s="16"/>
      <c r="E14" s="14" t="s">
        <v>189</v>
      </c>
      <c r="F14" s="7">
        <v>0</v>
      </c>
      <c r="G14" s="7">
        <v>1.205429E-2</v>
      </c>
      <c r="H14" s="7">
        <v>-0.11378207</v>
      </c>
      <c r="I14" s="7">
        <v>7.8489859999999995E-2</v>
      </c>
      <c r="J14" s="7">
        <v>7.7329599999999997E-3</v>
      </c>
      <c r="K14" s="7">
        <v>-0.456818165</v>
      </c>
      <c r="L14" s="7">
        <v>-0.49058042000000002</v>
      </c>
      <c r="M14" s="7">
        <v>-0.58446715000000005</v>
      </c>
      <c r="O14" s="14" t="s">
        <v>189</v>
      </c>
    </row>
  </sheetData>
  <sortState ref="A1:C13">
    <sortCondition ref="A1"/>
  </sortState>
  <customSheetViews>
    <customSheetView guid="{660C94C4-099B-244D-B29A-51D18B1471B1}">
      <selection activeCell="N2" sqref="N2:O14"/>
      <pageMargins left="0.7" right="0.7" top="0.75" bottom="0.75" header="0.3" footer="0.3"/>
      <pageSetup orientation="portrait"/>
    </customSheetView>
    <customSheetView guid="{2203189B-597D-41ED-A9EB-46FC2C2EC302}">
      <selection activeCell="O13" sqref="O13"/>
      <pageMargins left="0.7" right="0.7" top="0.75" bottom="0.75" header="0.3" footer="0.3"/>
      <pageSetup orientation="portrait"/>
    </customSheetView>
  </customSheetViews>
  <phoneticPr fontId="6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B4" sqref="B4"/>
    </sheetView>
  </sheetViews>
  <sheetFormatPr defaultColWidth="8.85546875" defaultRowHeight="15.75" x14ac:dyDescent="0.25"/>
  <cols>
    <col min="1" max="1" width="6.140625" bestFit="1" customWidth="1"/>
    <col min="2" max="2" width="4.28515625" bestFit="1" customWidth="1"/>
    <col min="3" max="4" width="7.42578125" customWidth="1"/>
    <col min="5" max="5" width="6.42578125" bestFit="1" customWidth="1"/>
    <col min="6" max="13" width="6.7109375" customWidth="1"/>
    <col min="14" max="14" width="12.7109375" customWidth="1"/>
  </cols>
  <sheetData>
    <row r="1" spans="1:15" s="2" customFormat="1" x14ac:dyDescent="0.25">
      <c r="A1" s="5" t="s">
        <v>349</v>
      </c>
      <c r="B1" s="5" t="s">
        <v>726</v>
      </c>
      <c r="C1" s="5" t="s">
        <v>354</v>
      </c>
      <c r="D1" s="5" t="s">
        <v>358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6" t="s">
        <v>727</v>
      </c>
      <c r="O1" s="5" t="s">
        <v>350</v>
      </c>
    </row>
    <row r="2" spans="1:15" ht="16.5" x14ac:dyDescent="0.25">
      <c r="A2" s="15" t="s">
        <v>698</v>
      </c>
      <c r="B2" s="16">
        <v>1</v>
      </c>
      <c r="C2" s="15" t="s">
        <v>700</v>
      </c>
      <c r="D2" s="16"/>
      <c r="E2" s="15" t="s">
        <v>212</v>
      </c>
      <c r="F2" s="7">
        <v>0</v>
      </c>
      <c r="G2" s="7">
        <v>-0.11514632800000001</v>
      </c>
      <c r="H2" s="7">
        <v>-0.20803089599999999</v>
      </c>
      <c r="I2" s="7">
        <v>-0.30214159699999998</v>
      </c>
      <c r="J2" s="7">
        <v>-0.44430862799999998</v>
      </c>
      <c r="K2" s="7">
        <v>-0.90897575100000005</v>
      </c>
      <c r="L2" s="7">
        <v>-0.86723301600000002</v>
      </c>
      <c r="M2" s="7">
        <v>-0.91745339699999995</v>
      </c>
      <c r="O2" s="15" t="s">
        <v>698</v>
      </c>
    </row>
    <row r="3" spans="1:15" ht="16.5" x14ac:dyDescent="0.25">
      <c r="A3" s="15" t="s">
        <v>113</v>
      </c>
      <c r="B3" s="16">
        <v>0</v>
      </c>
      <c r="C3" s="15" t="s">
        <v>404</v>
      </c>
      <c r="D3" s="16"/>
      <c r="E3" s="15" t="s">
        <v>229</v>
      </c>
      <c r="F3" s="7">
        <v>0</v>
      </c>
      <c r="G3" s="7">
        <v>5.6624364000000003E-2</v>
      </c>
      <c r="H3" s="7">
        <v>-5.1023608999999998E-2</v>
      </c>
      <c r="I3" s="7">
        <v>-2.7569725999999999E-2</v>
      </c>
      <c r="J3" s="7">
        <v>-0.177435958</v>
      </c>
      <c r="K3" s="7">
        <v>-0.29693201000000002</v>
      </c>
      <c r="L3" s="7">
        <v>-0.29947122399999998</v>
      </c>
      <c r="M3" s="7">
        <v>-0.34871880199999999</v>
      </c>
      <c r="N3" t="s">
        <v>737</v>
      </c>
      <c r="O3" s="15" t="s">
        <v>386</v>
      </c>
    </row>
    <row r="4" spans="1:15" ht="16.5" x14ac:dyDescent="0.25">
      <c r="A4" s="15" t="s">
        <v>114</v>
      </c>
      <c r="B4" s="16">
        <v>0</v>
      </c>
      <c r="C4" s="15" t="s">
        <v>701</v>
      </c>
      <c r="D4" s="16"/>
      <c r="E4" s="15" t="s">
        <v>229</v>
      </c>
      <c r="F4" s="7">
        <v>0</v>
      </c>
      <c r="G4" s="7">
        <v>2.1726023000000001E-2</v>
      </c>
      <c r="H4" s="7">
        <v>-2.2030649999999999E-2</v>
      </c>
      <c r="I4" s="7">
        <v>7.0802091999999997E-2</v>
      </c>
      <c r="J4" s="7">
        <v>-8.9391648000000004E-2</v>
      </c>
      <c r="K4" s="7">
        <v>2.945184E-3</v>
      </c>
      <c r="L4" s="7">
        <v>-0.20957268100000001</v>
      </c>
      <c r="M4" s="7">
        <v>-0.21169263999999999</v>
      </c>
      <c r="N4" t="s">
        <v>737</v>
      </c>
      <c r="O4" s="15" t="s">
        <v>386</v>
      </c>
    </row>
  </sheetData>
  <sortState ref="A1:C3">
    <sortCondition ref="A1"/>
  </sortState>
  <customSheetViews>
    <customSheetView guid="{660C94C4-099B-244D-B29A-51D18B1471B1}">
      <selection activeCell="N2" sqref="N2:O4"/>
      <pageMargins left="0.7" right="0.7" top="0.75" bottom="0.75" header="0.3" footer="0.3"/>
      <pageSetup paperSize="9" orientation="portrait" horizontalDpi="4294967292" verticalDpi="4294967292"/>
    </customSheetView>
    <customSheetView guid="{2203189B-597D-41ED-A9EB-46FC2C2EC302}">
      <selection activeCell="B4" sqref="B4"/>
      <pageMargins left="0.7" right="0.7" top="0.75" bottom="0.75" header="0.3" footer="0.3"/>
      <pageSetup paperSize="9" orientation="portrait"/>
    </customSheetView>
  </customSheetViews>
  <phoneticPr fontId="6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workbookViewId="0">
      <selection activeCell="N41" sqref="N41"/>
    </sheetView>
  </sheetViews>
  <sheetFormatPr defaultColWidth="8.85546875" defaultRowHeight="15.75" x14ac:dyDescent="0.25"/>
  <cols>
    <col min="1" max="1" width="6.7109375" bestFit="1" customWidth="1"/>
    <col min="2" max="2" width="4.28515625" bestFit="1" customWidth="1"/>
    <col min="3" max="4" width="7.42578125" customWidth="1"/>
    <col min="5" max="5" width="7.140625" bestFit="1" customWidth="1"/>
    <col min="6" max="13" width="6.7109375" style="7" customWidth="1"/>
    <col min="14" max="14" width="12.7109375" customWidth="1"/>
    <col min="15" max="15" width="22" bestFit="1" customWidth="1"/>
  </cols>
  <sheetData>
    <row r="1" spans="1:15" s="2" customFormat="1" x14ac:dyDescent="0.25">
      <c r="A1" s="5" t="s">
        <v>349</v>
      </c>
      <c r="B1" s="5" t="s">
        <v>726</v>
      </c>
      <c r="C1" s="5" t="s">
        <v>354</v>
      </c>
      <c r="D1" s="5" t="s">
        <v>358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6" t="s">
        <v>727</v>
      </c>
      <c r="O1" s="5" t="s">
        <v>350</v>
      </c>
    </row>
    <row r="2" spans="1:15" ht="16.5" x14ac:dyDescent="0.25">
      <c r="A2" s="16" t="s">
        <v>709</v>
      </c>
      <c r="B2" s="16">
        <v>3</v>
      </c>
      <c r="C2" s="16" t="s">
        <v>715</v>
      </c>
      <c r="D2" s="16"/>
      <c r="E2" s="16" t="s">
        <v>479</v>
      </c>
      <c r="F2" s="7">
        <v>0</v>
      </c>
      <c r="G2" s="7">
        <v>4.7290049999999997E-3</v>
      </c>
      <c r="H2" s="7">
        <v>0.1341881</v>
      </c>
      <c r="I2" s="7">
        <v>0.28455165500000001</v>
      </c>
      <c r="J2" s="7">
        <v>0.28262453999999998</v>
      </c>
      <c r="K2" s="7">
        <v>0.89788217000000003</v>
      </c>
      <c r="L2" s="7">
        <v>0.90536523000000002</v>
      </c>
      <c r="M2" s="7">
        <v>0.91316417999999999</v>
      </c>
      <c r="N2" t="s">
        <v>709</v>
      </c>
      <c r="O2" s="16" t="s">
        <v>710</v>
      </c>
    </row>
    <row r="3" spans="1:15" ht="16.5" x14ac:dyDescent="0.25">
      <c r="A3" s="16" t="s">
        <v>711</v>
      </c>
      <c r="B3" s="16">
        <v>3</v>
      </c>
      <c r="C3" s="16" t="s">
        <v>716</v>
      </c>
      <c r="D3" s="16"/>
      <c r="E3" s="16" t="s">
        <v>479</v>
      </c>
      <c r="F3" s="7">
        <v>0</v>
      </c>
      <c r="G3" s="7">
        <v>9.2867976000000005E-2</v>
      </c>
      <c r="H3" s="7">
        <v>0.147033895</v>
      </c>
      <c r="I3" s="7">
        <v>0.39405404700000002</v>
      </c>
      <c r="J3" s="7">
        <v>0.37416908199999999</v>
      </c>
      <c r="K3" s="7">
        <v>1.236573607</v>
      </c>
      <c r="L3" s="7">
        <v>1.129546377</v>
      </c>
      <c r="M3" s="7">
        <v>1.1334852769999999</v>
      </c>
      <c r="N3" t="s">
        <v>709</v>
      </c>
      <c r="O3" s="16" t="s">
        <v>710</v>
      </c>
    </row>
    <row r="4" spans="1:15" ht="16.5" x14ac:dyDescent="0.25">
      <c r="A4" s="16" t="s">
        <v>712</v>
      </c>
      <c r="B4" s="16">
        <v>3</v>
      </c>
      <c r="C4" s="16" t="s">
        <v>717</v>
      </c>
      <c r="D4" s="16"/>
      <c r="E4" s="16" t="s">
        <v>479</v>
      </c>
      <c r="F4" s="7">
        <v>0</v>
      </c>
      <c r="G4" s="7">
        <v>0.14539011700000001</v>
      </c>
      <c r="H4" s="7">
        <v>0.27725564400000002</v>
      </c>
      <c r="I4" s="7">
        <v>0.46149510700000002</v>
      </c>
      <c r="J4" s="7">
        <v>0.469781167</v>
      </c>
      <c r="K4" s="7">
        <v>1.2386395219999999</v>
      </c>
      <c r="L4" s="7">
        <v>1.1568874220000001</v>
      </c>
      <c r="M4" s="7">
        <v>1.1179278720000001</v>
      </c>
      <c r="N4" t="s">
        <v>709</v>
      </c>
      <c r="O4" s="16" t="s">
        <v>710</v>
      </c>
    </row>
    <row r="5" spans="1:15" ht="16.5" x14ac:dyDescent="0.25">
      <c r="A5" s="16" t="s">
        <v>713</v>
      </c>
      <c r="B5" s="16">
        <v>3</v>
      </c>
      <c r="C5" s="16" t="s">
        <v>718</v>
      </c>
      <c r="D5" s="16"/>
      <c r="E5" s="16" t="s">
        <v>479</v>
      </c>
      <c r="F5" s="7">
        <v>0</v>
      </c>
      <c r="G5" s="7">
        <v>0.13457311199999999</v>
      </c>
      <c r="H5" s="7">
        <v>0.210216552</v>
      </c>
      <c r="I5" s="7">
        <v>0.49884108799999999</v>
      </c>
      <c r="J5" s="7">
        <v>0.41511453799999998</v>
      </c>
      <c r="K5" s="7">
        <v>0.89124614000000002</v>
      </c>
      <c r="L5" s="7">
        <v>0.85553285000000001</v>
      </c>
      <c r="M5" s="7">
        <v>0.84312440099999997</v>
      </c>
      <c r="N5" t="s">
        <v>709</v>
      </c>
      <c r="O5" s="16" t="s">
        <v>714</v>
      </c>
    </row>
    <row r="6" spans="1:15" ht="16.5" x14ac:dyDescent="0.25">
      <c r="A6" s="16" t="s">
        <v>151</v>
      </c>
      <c r="B6" s="16">
        <v>0</v>
      </c>
      <c r="C6" s="16" t="s">
        <v>601</v>
      </c>
      <c r="D6" s="16"/>
      <c r="E6" s="16" t="s">
        <v>118</v>
      </c>
      <c r="F6" s="7">
        <v>0</v>
      </c>
      <c r="G6" s="7">
        <v>8.1182895000000005E-2</v>
      </c>
      <c r="H6" s="7">
        <v>0.19070690000000001</v>
      </c>
      <c r="I6" s="7">
        <v>0.29853337000000002</v>
      </c>
      <c r="J6" s="7">
        <v>0.28617215000000001</v>
      </c>
      <c r="K6" s="7">
        <v>2.5421724999999999E-2</v>
      </c>
      <c r="L6" s="7">
        <v>1.3823574999999999E-2</v>
      </c>
      <c r="M6" s="7">
        <v>2.4579195000000002E-2</v>
      </c>
      <c r="N6" t="s">
        <v>733</v>
      </c>
      <c r="O6" s="16" t="s">
        <v>530</v>
      </c>
    </row>
    <row r="7" spans="1:15" ht="16.5" x14ac:dyDescent="0.25">
      <c r="A7" s="16" t="s">
        <v>152</v>
      </c>
      <c r="B7" s="16">
        <v>1</v>
      </c>
      <c r="C7" s="16" t="s">
        <v>602</v>
      </c>
      <c r="D7" s="16"/>
      <c r="E7" s="16" t="s">
        <v>118</v>
      </c>
      <c r="F7" s="7">
        <v>0</v>
      </c>
      <c r="G7" s="7">
        <v>0.14097030499999999</v>
      </c>
      <c r="H7" s="7">
        <v>0.25247107000000002</v>
      </c>
      <c r="I7" s="7">
        <v>0.41089757500000001</v>
      </c>
      <c r="J7" s="7">
        <v>0.37137657499999999</v>
      </c>
      <c r="K7" s="7">
        <v>9.3749675000000005E-2</v>
      </c>
      <c r="L7" s="7">
        <v>8.2811120000000002E-2</v>
      </c>
      <c r="M7" s="7">
        <v>0.13230031</v>
      </c>
      <c r="N7" t="s">
        <v>733</v>
      </c>
      <c r="O7" s="16" t="s">
        <v>530</v>
      </c>
    </row>
    <row r="8" spans="1:15" ht="16.5" x14ac:dyDescent="0.25">
      <c r="A8" s="16" t="s">
        <v>153</v>
      </c>
      <c r="B8" s="16">
        <v>1</v>
      </c>
      <c r="C8" s="16" t="s">
        <v>603</v>
      </c>
      <c r="D8" s="16"/>
      <c r="E8" s="16" t="s">
        <v>118</v>
      </c>
      <c r="F8" s="7">
        <v>0</v>
      </c>
      <c r="G8" s="7">
        <v>0.134458775</v>
      </c>
      <c r="H8" s="7">
        <v>0.24586118500000001</v>
      </c>
      <c r="I8" s="7">
        <v>0.42150715500000002</v>
      </c>
      <c r="J8" s="7">
        <v>0.41555062500000001</v>
      </c>
      <c r="K8" s="7">
        <v>7.9308594999999996E-2</v>
      </c>
      <c r="L8" s="7">
        <v>8.5626809999999998E-2</v>
      </c>
      <c r="M8" s="7">
        <v>0.12486331000000001</v>
      </c>
      <c r="N8" t="s">
        <v>733</v>
      </c>
      <c r="O8" s="16" t="s">
        <v>530</v>
      </c>
    </row>
    <row r="9" spans="1:15" ht="16.5" x14ac:dyDescent="0.25">
      <c r="A9" s="16" t="s">
        <v>154</v>
      </c>
      <c r="B9" s="16">
        <v>1</v>
      </c>
      <c r="C9" s="16" t="s">
        <v>604</v>
      </c>
      <c r="D9" s="16"/>
      <c r="E9" s="16" t="s">
        <v>118</v>
      </c>
      <c r="F9" s="7">
        <v>0</v>
      </c>
      <c r="G9" s="7">
        <v>0.16211007999999999</v>
      </c>
      <c r="H9" s="7">
        <v>0.33057589999999998</v>
      </c>
      <c r="I9" s="7">
        <v>0.56142398500000001</v>
      </c>
      <c r="J9" s="7">
        <v>0.57946807499999997</v>
      </c>
      <c r="K9" s="7">
        <v>0.20009094499999999</v>
      </c>
      <c r="L9" s="7">
        <v>0.19395008999999999</v>
      </c>
      <c r="M9" s="7">
        <v>0.21840511000000001</v>
      </c>
      <c r="N9" t="s">
        <v>733</v>
      </c>
      <c r="O9" s="16" t="s">
        <v>530</v>
      </c>
    </row>
    <row r="10" spans="1:15" ht="16.5" x14ac:dyDescent="0.25">
      <c r="A10" s="16" t="s">
        <v>155</v>
      </c>
      <c r="B10" s="16">
        <v>1</v>
      </c>
      <c r="C10" s="16" t="s">
        <v>605</v>
      </c>
      <c r="D10" s="16"/>
      <c r="E10" s="16" t="s">
        <v>118</v>
      </c>
      <c r="F10" s="7">
        <v>0</v>
      </c>
      <c r="G10" s="7">
        <v>0.21025568</v>
      </c>
      <c r="H10" s="7">
        <v>0.34275246500000001</v>
      </c>
      <c r="I10" s="7">
        <v>0.50308376499999996</v>
      </c>
      <c r="J10" s="7">
        <v>0.56683884500000004</v>
      </c>
      <c r="K10" s="7">
        <v>0.266822585</v>
      </c>
      <c r="L10" s="7">
        <v>0.25298410500000001</v>
      </c>
      <c r="M10" s="7">
        <v>0.27993190000000001</v>
      </c>
      <c r="N10" t="s">
        <v>733</v>
      </c>
      <c r="O10" s="16" t="s">
        <v>531</v>
      </c>
    </row>
    <row r="11" spans="1:15" ht="16.5" x14ac:dyDescent="0.25">
      <c r="A11" s="16" t="s">
        <v>191</v>
      </c>
      <c r="B11" s="16">
        <v>3</v>
      </c>
      <c r="C11" s="16" t="s">
        <v>719</v>
      </c>
      <c r="D11" s="16"/>
      <c r="E11" s="16" t="s">
        <v>113</v>
      </c>
      <c r="F11" s="7">
        <v>0</v>
      </c>
      <c r="G11" s="7">
        <v>-5.0818105000000002E-2</v>
      </c>
      <c r="H11" s="7">
        <v>-0.18706922500000001</v>
      </c>
      <c r="I11" s="7">
        <v>-0.14132565</v>
      </c>
      <c r="J11" s="7">
        <v>-0.253587324</v>
      </c>
      <c r="K11" s="7">
        <v>0.87153601000000003</v>
      </c>
      <c r="L11" s="7">
        <v>0.72718983000000004</v>
      </c>
      <c r="M11" s="7">
        <v>0.79793544000000005</v>
      </c>
      <c r="O11" s="16" t="s">
        <v>191</v>
      </c>
    </row>
    <row r="12" spans="1:15" ht="16.5" x14ac:dyDescent="0.25">
      <c r="A12" s="16" t="s">
        <v>708</v>
      </c>
      <c r="B12" s="16">
        <v>0</v>
      </c>
      <c r="C12" s="16" t="s">
        <v>720</v>
      </c>
      <c r="D12" s="16"/>
      <c r="E12" s="16" t="s">
        <v>363</v>
      </c>
      <c r="F12" s="7">
        <v>0</v>
      </c>
      <c r="G12" s="7">
        <v>7.3135965999999997E-2</v>
      </c>
      <c r="H12" s="7">
        <v>0.17101334200000001</v>
      </c>
      <c r="I12" s="7">
        <v>0.19890044900000001</v>
      </c>
      <c r="J12" s="7">
        <v>0.150790908</v>
      </c>
      <c r="K12" s="7">
        <v>-5.341854E-3</v>
      </c>
      <c r="L12" s="7">
        <v>2.2242891000000001E-2</v>
      </c>
      <c r="M12" s="7">
        <v>-4.2440464999999997E-2</v>
      </c>
      <c r="N12" t="s">
        <v>708</v>
      </c>
      <c r="O12" s="16" t="s">
        <v>383</v>
      </c>
    </row>
    <row r="13" spans="1:15" ht="16.5" x14ac:dyDescent="0.25">
      <c r="A13" s="16" t="s">
        <v>90</v>
      </c>
      <c r="B13" s="16">
        <v>0</v>
      </c>
      <c r="C13" s="16" t="s">
        <v>274</v>
      </c>
      <c r="D13" s="16"/>
      <c r="E13" s="16" t="s">
        <v>363</v>
      </c>
      <c r="F13" s="7">
        <v>0</v>
      </c>
      <c r="G13" s="7">
        <v>-6.2623849999999995E-2</v>
      </c>
      <c r="H13" s="7">
        <v>-6.2623849999999995E-2</v>
      </c>
      <c r="I13" s="7">
        <v>-6.2623849999999995E-2</v>
      </c>
      <c r="J13" s="7">
        <v>-4.150889E-2</v>
      </c>
      <c r="K13" s="7">
        <v>0.20070069700000001</v>
      </c>
      <c r="L13" s="7">
        <v>4.1280117999999998E-2</v>
      </c>
      <c r="M13" s="7">
        <v>3.3844080000000002E-3</v>
      </c>
      <c r="N13" s="7" t="s">
        <v>750</v>
      </c>
      <c r="O13" s="16" t="s">
        <v>235</v>
      </c>
    </row>
    <row r="14" spans="1:15" ht="16.5" x14ac:dyDescent="0.25">
      <c r="A14" s="16" t="s">
        <v>91</v>
      </c>
      <c r="B14" s="16">
        <v>3</v>
      </c>
      <c r="C14" s="16" t="s">
        <v>629</v>
      </c>
      <c r="D14" s="16"/>
      <c r="E14" s="16" t="s">
        <v>363</v>
      </c>
      <c r="F14" s="7">
        <v>0</v>
      </c>
      <c r="G14" s="7">
        <v>-5.7030795000000002E-2</v>
      </c>
      <c r="H14" s="7">
        <v>0.441291555</v>
      </c>
      <c r="I14" s="7">
        <v>0.73111503</v>
      </c>
      <c r="J14" s="7">
        <v>0.74668533999999998</v>
      </c>
      <c r="K14" s="7">
        <v>0.99326135000000004</v>
      </c>
      <c r="L14" s="7">
        <v>1.029721205</v>
      </c>
      <c r="M14" s="7">
        <v>0.93905376500000004</v>
      </c>
      <c r="N14" s="7" t="s">
        <v>750</v>
      </c>
      <c r="O14" s="16" t="s">
        <v>235</v>
      </c>
    </row>
    <row r="15" spans="1:15" ht="16.5" x14ac:dyDescent="0.25">
      <c r="A15" s="16" t="s">
        <v>92</v>
      </c>
      <c r="B15" s="16">
        <v>0</v>
      </c>
      <c r="C15" s="16" t="s">
        <v>275</v>
      </c>
      <c r="D15" s="16"/>
      <c r="E15" s="16" t="s">
        <v>363</v>
      </c>
      <c r="F15" s="7">
        <v>0</v>
      </c>
      <c r="G15" s="7">
        <v>-3.4947205000000002E-2</v>
      </c>
      <c r="H15" s="7">
        <v>-7.2248848000000004E-2</v>
      </c>
      <c r="I15" s="7">
        <v>3.3122382999999998E-2</v>
      </c>
      <c r="J15" s="7">
        <v>-0.17649011100000001</v>
      </c>
      <c r="K15" s="7">
        <v>0.10363251699999999</v>
      </c>
      <c r="L15" s="7">
        <v>2.8626081000000001E-2</v>
      </c>
      <c r="M15" s="7">
        <v>-2.8398129000000001E-2</v>
      </c>
      <c r="N15" s="7" t="s">
        <v>750</v>
      </c>
      <c r="O15" s="16" t="s">
        <v>235</v>
      </c>
    </row>
    <row r="16" spans="1:15" ht="16.5" x14ac:dyDescent="0.25">
      <c r="A16" s="16" t="s">
        <v>146</v>
      </c>
      <c r="B16" s="16">
        <v>0</v>
      </c>
      <c r="C16" s="16" t="s">
        <v>276</v>
      </c>
      <c r="D16" s="16"/>
      <c r="E16" s="16" t="s">
        <v>363</v>
      </c>
      <c r="F16" s="7">
        <v>0</v>
      </c>
      <c r="G16" s="7">
        <v>6.5357287E-2</v>
      </c>
      <c r="H16" s="7">
        <v>0.21150835400000001</v>
      </c>
      <c r="I16" s="7">
        <v>0.114424236</v>
      </c>
      <c r="J16" s="7">
        <v>-0.151495296</v>
      </c>
      <c r="K16" s="7">
        <v>0.10119497</v>
      </c>
      <c r="L16" s="7">
        <v>0.38138668799999997</v>
      </c>
      <c r="M16" s="7">
        <v>9.7823502000000007E-2</v>
      </c>
      <c r="N16" s="7" t="s">
        <v>751</v>
      </c>
      <c r="O16" s="16" t="s">
        <v>527</v>
      </c>
    </row>
    <row r="17" spans="1:15" ht="16.5" x14ac:dyDescent="0.25">
      <c r="A17" s="16" t="s">
        <v>147</v>
      </c>
      <c r="B17" s="16">
        <v>0</v>
      </c>
      <c r="C17" s="16" t="s">
        <v>623</v>
      </c>
      <c r="D17" s="16"/>
      <c r="E17" s="16" t="s">
        <v>363</v>
      </c>
      <c r="F17" s="7">
        <v>0</v>
      </c>
      <c r="G17" s="7">
        <v>5.7752200000000002E-4</v>
      </c>
      <c r="H17" s="7">
        <v>-7.6180058999999994E-2</v>
      </c>
      <c r="I17" s="7">
        <v>-9.4178741999999996E-2</v>
      </c>
      <c r="J17" s="7">
        <v>-0.10693839300000001</v>
      </c>
      <c r="K17" s="7">
        <v>0.217529009</v>
      </c>
      <c r="L17" s="7">
        <v>8.7584435000000002E-2</v>
      </c>
      <c r="M17" s="7">
        <v>0.14936069499999999</v>
      </c>
      <c r="N17" s="7" t="s">
        <v>751</v>
      </c>
      <c r="O17" s="16" t="s">
        <v>527</v>
      </c>
    </row>
    <row r="18" spans="1:15" ht="16.5" x14ac:dyDescent="0.25">
      <c r="A18" s="16" t="s">
        <v>156</v>
      </c>
      <c r="B18" s="16">
        <v>3</v>
      </c>
      <c r="C18" s="16" t="s">
        <v>624</v>
      </c>
      <c r="D18" s="16"/>
      <c r="E18" s="16" t="s">
        <v>363</v>
      </c>
      <c r="F18" s="7">
        <v>0</v>
      </c>
      <c r="G18" s="7">
        <v>7.2857745000000002E-2</v>
      </c>
      <c r="H18" s="7">
        <v>0.109850525</v>
      </c>
      <c r="I18" s="7">
        <v>0.10883862800000001</v>
      </c>
      <c r="J18" s="7">
        <v>0.11276057</v>
      </c>
      <c r="K18" s="7">
        <v>0.73180821500000004</v>
      </c>
      <c r="L18" s="7">
        <v>0.86721421200000004</v>
      </c>
      <c r="M18" s="7">
        <v>0.99589302300000004</v>
      </c>
      <c r="N18" s="7" t="s">
        <v>755</v>
      </c>
      <c r="O18" s="16" t="s">
        <v>156</v>
      </c>
    </row>
    <row r="19" spans="1:15" ht="16.5" x14ac:dyDescent="0.25">
      <c r="A19" s="16" t="s">
        <v>428</v>
      </c>
      <c r="B19" s="16">
        <v>0</v>
      </c>
      <c r="C19" s="16" t="s">
        <v>721</v>
      </c>
      <c r="D19" s="16"/>
      <c r="E19" s="16" t="s">
        <v>363</v>
      </c>
      <c r="F19" s="7">
        <v>0</v>
      </c>
      <c r="G19" s="7">
        <v>5.8078314999999998E-2</v>
      </c>
      <c r="H19" s="7">
        <v>8.3859754999999994E-2</v>
      </c>
      <c r="I19" s="7">
        <v>0.17017560500000001</v>
      </c>
      <c r="J19" s="7">
        <v>9.5868574999999998E-2</v>
      </c>
      <c r="K19" s="7">
        <v>4.1711014999999997E-2</v>
      </c>
      <c r="L19" s="7">
        <v>-1.6297655000000001E-2</v>
      </c>
      <c r="M19" s="7">
        <v>-8.9656000000000002E-4</v>
      </c>
      <c r="O19" s="16" t="s">
        <v>428</v>
      </c>
    </row>
    <row r="20" spans="1:15" ht="16.5" x14ac:dyDescent="0.25">
      <c r="A20" s="16" t="s">
        <v>545</v>
      </c>
      <c r="B20" s="16">
        <v>0</v>
      </c>
      <c r="C20" s="16" t="s">
        <v>630</v>
      </c>
      <c r="D20" s="16"/>
      <c r="E20" s="16" t="s">
        <v>363</v>
      </c>
      <c r="F20" s="7">
        <v>0</v>
      </c>
      <c r="G20" s="7">
        <v>-4.11116E-3</v>
      </c>
      <c r="H20" s="7">
        <v>-1.330049E-2</v>
      </c>
      <c r="I20" s="7">
        <v>8.8696479999999994E-2</v>
      </c>
      <c r="J20" s="7">
        <v>6.315635E-3</v>
      </c>
      <c r="K20" s="7">
        <v>4.0211295000000001E-2</v>
      </c>
      <c r="L20" s="7">
        <v>-1.8861715000000001E-2</v>
      </c>
      <c r="M20" s="7">
        <v>2.5405455E-2</v>
      </c>
      <c r="N20" s="7" t="s">
        <v>758</v>
      </c>
      <c r="O20" s="16" t="s">
        <v>546</v>
      </c>
    </row>
    <row r="21" spans="1:15" ht="16.5" x14ac:dyDescent="0.25">
      <c r="A21" s="16" t="s">
        <v>49</v>
      </c>
      <c r="B21" s="16">
        <v>3</v>
      </c>
      <c r="C21" s="16" t="s">
        <v>296</v>
      </c>
      <c r="D21" s="16"/>
      <c r="E21" s="16" t="s">
        <v>363</v>
      </c>
      <c r="F21" s="7">
        <v>0</v>
      </c>
      <c r="G21" s="7">
        <v>0.15189071600000001</v>
      </c>
      <c r="H21" s="7">
        <v>1.244750807</v>
      </c>
      <c r="I21" s="7">
        <v>1.890993811</v>
      </c>
      <c r="J21" s="7">
        <v>2.6091395300000002</v>
      </c>
      <c r="K21" s="7">
        <v>6.1293889349999997</v>
      </c>
      <c r="L21" s="7">
        <v>6.1373567199999997</v>
      </c>
      <c r="M21" s="7">
        <v>6.2088802249999997</v>
      </c>
      <c r="N21" s="7" t="s">
        <v>760</v>
      </c>
      <c r="O21" s="16" t="s">
        <v>222</v>
      </c>
    </row>
    <row r="22" spans="1:15" ht="16.5" x14ac:dyDescent="0.25">
      <c r="A22" s="16" t="s">
        <v>50</v>
      </c>
      <c r="B22" s="16">
        <v>3</v>
      </c>
      <c r="C22" s="16" t="s">
        <v>297</v>
      </c>
      <c r="D22" s="16"/>
      <c r="E22" s="16" t="s">
        <v>363</v>
      </c>
      <c r="F22" s="7">
        <v>0</v>
      </c>
      <c r="G22" s="7">
        <v>-0.141283196</v>
      </c>
      <c r="H22" s="7">
        <v>0.214180486</v>
      </c>
      <c r="I22" s="7">
        <v>0.542157114</v>
      </c>
      <c r="J22" s="7">
        <v>0.89495520799999995</v>
      </c>
      <c r="K22" s="7">
        <v>4.4989543870000004</v>
      </c>
      <c r="L22" s="7">
        <v>4.5009091919999999</v>
      </c>
      <c r="M22" s="7">
        <v>4.5599648220000004</v>
      </c>
      <c r="N22" s="7" t="s">
        <v>760</v>
      </c>
      <c r="O22" s="16" t="s">
        <v>222</v>
      </c>
    </row>
    <row r="23" spans="1:15" ht="16.5" x14ac:dyDescent="0.25">
      <c r="A23" s="16" t="s">
        <v>51</v>
      </c>
      <c r="B23" s="16">
        <v>3</v>
      </c>
      <c r="C23" s="16" t="s">
        <v>298</v>
      </c>
      <c r="D23" s="16"/>
      <c r="E23" s="16" t="s">
        <v>363</v>
      </c>
      <c r="F23" s="7">
        <v>0</v>
      </c>
      <c r="G23" s="7">
        <v>-4.3211205000000003E-2</v>
      </c>
      <c r="H23" s="7">
        <v>0.119360919</v>
      </c>
      <c r="I23" s="7">
        <v>0.17497296800000001</v>
      </c>
      <c r="J23" s="7">
        <v>0.35548017999999998</v>
      </c>
      <c r="K23" s="7">
        <v>3.7196853980000002</v>
      </c>
      <c r="L23" s="7">
        <v>3.6758067730000001</v>
      </c>
      <c r="M23" s="7">
        <v>3.7569778079999998</v>
      </c>
      <c r="N23" s="7" t="s">
        <v>760</v>
      </c>
      <c r="O23" s="16" t="s">
        <v>222</v>
      </c>
    </row>
    <row r="24" spans="1:15" ht="16.5" x14ac:dyDescent="0.25">
      <c r="A24" s="16" t="s">
        <v>86</v>
      </c>
      <c r="B24" s="16">
        <v>2</v>
      </c>
      <c r="C24" s="16" t="s">
        <v>302</v>
      </c>
      <c r="D24" s="16"/>
      <c r="E24" s="16" t="s">
        <v>363</v>
      </c>
      <c r="F24" s="7">
        <v>0</v>
      </c>
      <c r="G24" s="7">
        <v>2.6924499999999999E-4</v>
      </c>
      <c r="H24" s="7">
        <v>-6.8760349999999998E-2</v>
      </c>
      <c r="I24" s="7">
        <v>-8.0839195000000003E-2</v>
      </c>
      <c r="J24" s="7">
        <v>-8.6342160000000001E-2</v>
      </c>
      <c r="K24" s="7">
        <v>-0.31056138999999999</v>
      </c>
      <c r="L24" s="7">
        <v>-0.433221525</v>
      </c>
      <c r="M24" s="7">
        <v>-0.44660092499999998</v>
      </c>
      <c r="N24" t="s">
        <v>763</v>
      </c>
      <c r="O24" s="16" t="s">
        <v>234</v>
      </c>
    </row>
    <row r="25" spans="1:15" ht="16.5" x14ac:dyDescent="0.25">
      <c r="A25" s="16" t="s">
        <v>87</v>
      </c>
      <c r="B25" s="16">
        <v>2</v>
      </c>
      <c r="C25" s="16" t="s">
        <v>303</v>
      </c>
      <c r="D25" s="16"/>
      <c r="E25" s="16" t="s">
        <v>363</v>
      </c>
      <c r="F25" s="7">
        <v>0</v>
      </c>
      <c r="G25" s="7">
        <v>-7.9973125000000006E-2</v>
      </c>
      <c r="H25" s="7">
        <v>-8.7647049999999994E-3</v>
      </c>
      <c r="I25" s="7">
        <v>-0.18381051500000001</v>
      </c>
      <c r="J25" s="7">
        <v>-0.17239102000000001</v>
      </c>
      <c r="K25" s="7">
        <v>-0.52069350000000003</v>
      </c>
      <c r="L25" s="7">
        <v>-0.401574875</v>
      </c>
      <c r="M25" s="7">
        <v>-0.57021094999999999</v>
      </c>
      <c r="N25" t="s">
        <v>763</v>
      </c>
      <c r="O25" s="16" t="s">
        <v>234</v>
      </c>
    </row>
    <row r="26" spans="1:15" ht="16.5" x14ac:dyDescent="0.25">
      <c r="A26" s="16" t="s">
        <v>88</v>
      </c>
      <c r="B26" s="16">
        <v>2</v>
      </c>
      <c r="C26" s="16" t="s">
        <v>304</v>
      </c>
      <c r="D26" s="16"/>
      <c r="E26" s="16" t="s">
        <v>363</v>
      </c>
      <c r="F26" s="7">
        <v>0</v>
      </c>
      <c r="G26" s="7">
        <v>5.0120989999999997E-2</v>
      </c>
      <c r="H26" s="7">
        <v>-2.2054299999999999E-2</v>
      </c>
      <c r="I26" s="7">
        <v>-7.5331405000000004E-2</v>
      </c>
      <c r="J26" s="7">
        <v>-9.4174784999999997E-2</v>
      </c>
      <c r="K26" s="7">
        <v>-0.28777044000000002</v>
      </c>
      <c r="L26" s="7">
        <v>-0.397224205</v>
      </c>
      <c r="M26" s="7">
        <v>-0.45324639999999999</v>
      </c>
      <c r="N26" t="s">
        <v>763</v>
      </c>
      <c r="O26" s="16" t="s">
        <v>234</v>
      </c>
    </row>
    <row r="27" spans="1:15" ht="16.5" x14ac:dyDescent="0.25">
      <c r="A27" s="16" t="s">
        <v>187</v>
      </c>
      <c r="B27" s="16">
        <v>0</v>
      </c>
      <c r="C27" s="16" t="s">
        <v>645</v>
      </c>
      <c r="D27" s="16"/>
      <c r="E27" s="16" t="s">
        <v>363</v>
      </c>
      <c r="F27" s="7">
        <v>0</v>
      </c>
      <c r="G27" s="7">
        <v>-9.6476099999999992E-3</v>
      </c>
      <c r="H27" s="7">
        <v>-8.655902E-2</v>
      </c>
      <c r="I27" s="7">
        <v>-2.3144999999999999E-5</v>
      </c>
      <c r="J27" s="7">
        <v>5.0520900000000004E-3</v>
      </c>
      <c r="K27" s="7">
        <v>7.8911330000000002E-2</v>
      </c>
      <c r="L27" s="7">
        <v>-7.269333E-2</v>
      </c>
      <c r="M27" s="7">
        <v>-2.3268450000000001E-3</v>
      </c>
      <c r="N27" t="s">
        <v>764</v>
      </c>
      <c r="O27" s="16" t="s">
        <v>544</v>
      </c>
    </row>
    <row r="28" spans="1:15" ht="16.5" x14ac:dyDescent="0.25">
      <c r="A28" s="16" t="s">
        <v>188</v>
      </c>
      <c r="B28" s="16">
        <v>0</v>
      </c>
      <c r="C28" s="16" t="s">
        <v>646</v>
      </c>
      <c r="D28" s="16"/>
      <c r="E28" s="16" t="s">
        <v>363</v>
      </c>
      <c r="F28" s="7">
        <v>0</v>
      </c>
      <c r="G28" s="7">
        <v>-5.1241374999999999E-2</v>
      </c>
      <c r="H28" s="7">
        <v>-3.9110499999999999E-2</v>
      </c>
      <c r="I28" s="7">
        <v>3.6125909999999997E-2</v>
      </c>
      <c r="J28" s="7">
        <v>5.0971000000000002E-3</v>
      </c>
      <c r="K28" s="7">
        <v>-7.0430674999999998E-2</v>
      </c>
      <c r="L28" s="7">
        <v>-0.14167104999999999</v>
      </c>
      <c r="M28" s="7">
        <v>4.4088249999999999E-3</v>
      </c>
      <c r="N28" t="s">
        <v>764</v>
      </c>
      <c r="O28" s="16" t="s">
        <v>544</v>
      </c>
    </row>
    <row r="29" spans="1:15" ht="16.5" x14ac:dyDescent="0.25">
      <c r="A29" s="16" t="s">
        <v>158</v>
      </c>
      <c r="B29" s="16">
        <v>0</v>
      </c>
      <c r="C29" s="16" t="s">
        <v>647</v>
      </c>
      <c r="D29" s="16"/>
      <c r="E29" s="16" t="s">
        <v>113</v>
      </c>
      <c r="F29" s="7">
        <v>0</v>
      </c>
      <c r="G29" s="7">
        <v>2.6437275E-2</v>
      </c>
      <c r="H29" s="7">
        <v>4.7014489999999999E-2</v>
      </c>
      <c r="I29" s="7">
        <v>0.16148551999999999</v>
      </c>
      <c r="J29" s="7">
        <v>0.13411033</v>
      </c>
      <c r="K29" s="7">
        <v>0.14331706499999999</v>
      </c>
      <c r="L29" s="7">
        <v>0.185929125</v>
      </c>
      <c r="M29" s="7">
        <v>0.217665105</v>
      </c>
      <c r="N29" t="s">
        <v>766</v>
      </c>
      <c r="O29" s="16" t="s">
        <v>158</v>
      </c>
    </row>
    <row r="30" spans="1:15" ht="16.5" x14ac:dyDescent="0.25">
      <c r="A30" s="16" t="s">
        <v>702</v>
      </c>
      <c r="B30" s="16">
        <v>3</v>
      </c>
      <c r="C30" s="16" t="s">
        <v>722</v>
      </c>
      <c r="D30" s="16"/>
      <c r="E30" s="16" t="s">
        <v>363</v>
      </c>
      <c r="F30" s="7">
        <v>0</v>
      </c>
      <c r="G30" s="7">
        <v>3.2062960000000001E-2</v>
      </c>
      <c r="H30" s="7">
        <v>0.133938635</v>
      </c>
      <c r="I30" s="7">
        <v>0.28536611000000001</v>
      </c>
      <c r="J30" s="7">
        <v>0.26460813</v>
      </c>
      <c r="K30" s="7">
        <v>0.48590308999999998</v>
      </c>
      <c r="L30" s="7">
        <v>0.46374595000000002</v>
      </c>
      <c r="M30" s="7">
        <v>0.49909544500000003</v>
      </c>
      <c r="O30" s="16" t="s">
        <v>703</v>
      </c>
    </row>
    <row r="31" spans="1:15" ht="16.5" x14ac:dyDescent="0.25">
      <c r="A31" s="16" t="s">
        <v>704</v>
      </c>
      <c r="B31" s="16">
        <v>3</v>
      </c>
      <c r="C31" s="16" t="s">
        <v>723</v>
      </c>
      <c r="D31" s="16"/>
      <c r="E31" s="16" t="s">
        <v>363</v>
      </c>
      <c r="F31" s="7">
        <v>0</v>
      </c>
      <c r="G31" s="7">
        <v>1.386675E-3</v>
      </c>
      <c r="H31" s="7">
        <v>0.17939427999999999</v>
      </c>
      <c r="I31" s="7">
        <v>0.41120536000000002</v>
      </c>
      <c r="J31" s="7">
        <v>0.31854065500000001</v>
      </c>
      <c r="K31" s="7">
        <v>0.368100965</v>
      </c>
      <c r="L31" s="7">
        <v>0.44549092499999998</v>
      </c>
      <c r="M31" s="7">
        <v>0.51248156</v>
      </c>
      <c r="O31" s="16" t="s">
        <v>703</v>
      </c>
    </row>
    <row r="32" spans="1:15" ht="16.5" x14ac:dyDescent="0.25">
      <c r="A32" s="16" t="s">
        <v>551</v>
      </c>
      <c r="B32" s="16">
        <v>0</v>
      </c>
      <c r="C32" s="16" t="s">
        <v>668</v>
      </c>
      <c r="D32" s="16"/>
      <c r="E32" s="16" t="s">
        <v>119</v>
      </c>
      <c r="F32" s="7">
        <v>0</v>
      </c>
      <c r="G32" s="7">
        <v>-2.0033240000000001E-2</v>
      </c>
      <c r="H32" s="7">
        <v>6.58329E-2</v>
      </c>
      <c r="I32" s="7">
        <v>6.4082084999999997E-2</v>
      </c>
      <c r="J32" s="7">
        <v>2.8673145000000001E-2</v>
      </c>
      <c r="K32" s="7">
        <v>1.8396104999999999E-2</v>
      </c>
      <c r="L32" s="7">
        <v>0.105164645</v>
      </c>
      <c r="M32" s="7">
        <v>6.4389429999999998E-2</v>
      </c>
      <c r="N32" t="s">
        <v>733</v>
      </c>
      <c r="O32" s="16" t="s">
        <v>552</v>
      </c>
    </row>
    <row r="33" spans="1:15" ht="16.5" x14ac:dyDescent="0.25">
      <c r="A33" s="4" t="s">
        <v>705</v>
      </c>
      <c r="B33" s="4">
        <v>0</v>
      </c>
      <c r="C33" s="4" t="s">
        <v>724</v>
      </c>
      <c r="D33" s="4"/>
      <c r="E33" s="16" t="s">
        <v>363</v>
      </c>
      <c r="O33" s="16" t="s">
        <v>705</v>
      </c>
    </row>
    <row r="34" spans="1:15" ht="16.5" x14ac:dyDescent="0.25">
      <c r="A34" s="16" t="s">
        <v>706</v>
      </c>
      <c r="B34" s="16">
        <v>3</v>
      </c>
      <c r="C34" s="16" t="s">
        <v>725</v>
      </c>
      <c r="D34" s="16"/>
      <c r="E34" s="16" t="s">
        <v>363</v>
      </c>
      <c r="F34" s="7">
        <v>0</v>
      </c>
      <c r="G34" s="7">
        <v>3.0406635000000001E-2</v>
      </c>
      <c r="H34" s="7">
        <v>0.15834260999999999</v>
      </c>
      <c r="I34" s="7">
        <v>0.26495903999999998</v>
      </c>
      <c r="J34" s="7">
        <v>0.241968875</v>
      </c>
      <c r="K34" s="7">
        <v>0.33306142999999999</v>
      </c>
      <c r="L34" s="7">
        <v>0.430715085</v>
      </c>
      <c r="M34" s="7">
        <v>0.37793765499999998</v>
      </c>
      <c r="O34" s="16" t="s">
        <v>707</v>
      </c>
    </row>
  </sheetData>
  <sortState ref="A2:O34">
    <sortCondition ref="A1"/>
  </sortState>
  <customSheetViews>
    <customSheetView guid="{660C94C4-099B-244D-B29A-51D18B1471B1}">
      <selection activeCell="N2" sqref="N2:O34"/>
      <pageMargins left="0.7" right="0.7" top="0.75" bottom="0.75" header="0.3" footer="0.3"/>
      <pageSetup paperSize="9" orientation="portrait" horizontalDpi="4294967292" verticalDpi="4294967292"/>
    </customSheetView>
    <customSheetView guid="{2203189B-597D-41ED-A9EB-46FC2C2EC302}">
      <selection activeCell="B2" sqref="A2:O34"/>
      <pageMargins left="0.7" right="0.7" top="0.75" bottom="0.75" header="0.3" footer="0.3"/>
      <pageSetup paperSize="9" orientation="portrait"/>
    </customSheetView>
  </customSheetViews>
  <phoneticPr fontId="6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3"/>
  <sheetViews>
    <sheetView topLeftCell="A238" workbookViewId="0">
      <selection activeCell="C253" sqref="C253"/>
    </sheetView>
  </sheetViews>
  <sheetFormatPr defaultColWidth="8.85546875" defaultRowHeight="15.75" x14ac:dyDescent="0.25"/>
  <cols>
    <col min="1" max="1" width="6.140625" bestFit="1" customWidth="1"/>
    <col min="2" max="2" width="6.140625" customWidth="1"/>
    <col min="3" max="10" width="5.7109375" customWidth="1"/>
  </cols>
  <sheetData>
    <row r="1" spans="1:10" s="5" customFormat="1" x14ac:dyDescent="0.25">
      <c r="A1" s="5" t="s">
        <v>349</v>
      </c>
      <c r="B1" s="5" t="s">
        <v>354</v>
      </c>
      <c r="C1" s="6" t="s">
        <v>774</v>
      </c>
      <c r="D1" s="6" t="s">
        <v>775</v>
      </c>
      <c r="E1" s="6" t="s">
        <v>776</v>
      </c>
      <c r="F1" s="6" t="s">
        <v>777</v>
      </c>
      <c r="G1" s="6" t="s">
        <v>778</v>
      </c>
      <c r="H1" s="6" t="s">
        <v>779</v>
      </c>
      <c r="I1" s="6" t="s">
        <v>780</v>
      </c>
      <c r="J1" s="6" t="s">
        <v>781</v>
      </c>
    </row>
    <row r="2" spans="1:10" ht="16.5" x14ac:dyDescent="0.25">
      <c r="A2" s="16" t="s">
        <v>990</v>
      </c>
      <c r="B2" t="s">
        <v>1141</v>
      </c>
      <c r="C2" s="7">
        <v>0</v>
      </c>
      <c r="D2">
        <v>-6.7237729999999996E-2</v>
      </c>
      <c r="E2">
        <v>-0.120038465</v>
      </c>
      <c r="F2">
        <v>-0.119549325</v>
      </c>
      <c r="G2">
        <v>-0.120730165</v>
      </c>
      <c r="H2">
        <v>-7.4302320000000005E-2</v>
      </c>
      <c r="I2">
        <v>-8.0667619999999995E-2</v>
      </c>
      <c r="J2">
        <v>-1.365016E-2</v>
      </c>
    </row>
    <row r="3" spans="1:10" ht="16.5" x14ac:dyDescent="0.25">
      <c r="A3" s="16" t="s">
        <v>991</v>
      </c>
      <c r="B3" t="s">
        <v>1142</v>
      </c>
      <c r="C3" s="7">
        <v>0</v>
      </c>
      <c r="D3">
        <v>-0.33731927499999997</v>
      </c>
      <c r="E3">
        <v>-0.33622714500000001</v>
      </c>
      <c r="F3">
        <v>-0.34417439500000002</v>
      </c>
      <c r="G3">
        <v>-0.15114797999999999</v>
      </c>
      <c r="H3">
        <v>-9.8178749999999995E-2</v>
      </c>
      <c r="I3">
        <v>-6.3587884999999997E-2</v>
      </c>
      <c r="J3">
        <v>-3.3049715E-2</v>
      </c>
    </row>
    <row r="4" spans="1:10" ht="16.5" x14ac:dyDescent="0.25">
      <c r="A4" s="16" t="s">
        <v>149</v>
      </c>
      <c r="B4" t="s">
        <v>590</v>
      </c>
      <c r="C4" s="7">
        <v>0</v>
      </c>
      <c r="D4">
        <v>0.30277278499999999</v>
      </c>
      <c r="E4">
        <v>0.22738617999999999</v>
      </c>
      <c r="F4">
        <v>0.28660409999999997</v>
      </c>
      <c r="G4">
        <v>0.15593215999999999</v>
      </c>
      <c r="H4">
        <v>0.20199146000000001</v>
      </c>
      <c r="I4">
        <v>3.7108450000000001E-2</v>
      </c>
      <c r="J4">
        <v>-8.4514849999999999E-3</v>
      </c>
    </row>
    <row r="5" spans="1:10" ht="16.5" x14ac:dyDescent="0.25">
      <c r="A5" s="16" t="s">
        <v>150</v>
      </c>
      <c r="B5" t="s">
        <v>591</v>
      </c>
      <c r="C5" s="7">
        <v>0</v>
      </c>
      <c r="D5">
        <v>0.40617809999999999</v>
      </c>
      <c r="E5">
        <v>0.31524285499999999</v>
      </c>
      <c r="F5">
        <v>0.38501670999999998</v>
      </c>
      <c r="G5">
        <v>0.22181667999999999</v>
      </c>
      <c r="H5">
        <v>0.21828771499999999</v>
      </c>
      <c r="I5">
        <v>3.0106895000000002E-2</v>
      </c>
      <c r="J5">
        <v>-1.0387840000000001E-2</v>
      </c>
    </row>
    <row r="6" spans="1:10" ht="16.5" x14ac:dyDescent="0.25">
      <c r="A6" s="49" t="s">
        <v>992</v>
      </c>
      <c r="B6" t="s">
        <v>1143</v>
      </c>
      <c r="C6" s="7">
        <v>0</v>
      </c>
      <c r="D6">
        <v>-0.67764376500000001</v>
      </c>
      <c r="E6">
        <v>-0.73352119999999998</v>
      </c>
      <c r="F6">
        <v>-0.71661821000000003</v>
      </c>
      <c r="G6">
        <v>-0.53929963999999997</v>
      </c>
      <c r="H6">
        <v>-0.51069761000000002</v>
      </c>
      <c r="I6">
        <v>-0.30631438500000002</v>
      </c>
      <c r="J6">
        <v>-0.138690115</v>
      </c>
    </row>
    <row r="7" spans="1:10" ht="16.5" x14ac:dyDescent="0.25">
      <c r="A7" s="16" t="s">
        <v>85</v>
      </c>
      <c r="B7" t="s">
        <v>242</v>
      </c>
      <c r="C7" s="7">
        <v>0</v>
      </c>
      <c r="D7">
        <v>0.18839591</v>
      </c>
      <c r="E7">
        <v>0.139176835</v>
      </c>
      <c r="F7">
        <v>0.24390046000000001</v>
      </c>
      <c r="G7">
        <v>-0.18703349999999999</v>
      </c>
      <c r="H7">
        <v>-0.138429465</v>
      </c>
      <c r="I7">
        <v>-0.23020326499999999</v>
      </c>
      <c r="J7">
        <v>-0.13011039999999999</v>
      </c>
    </row>
    <row r="8" spans="1:10" ht="16.5" x14ac:dyDescent="0.25">
      <c r="A8" s="16" t="s">
        <v>439</v>
      </c>
      <c r="B8" t="s">
        <v>483</v>
      </c>
      <c r="C8" s="7">
        <v>0</v>
      </c>
      <c r="D8">
        <v>5.5148000000000003E-2</v>
      </c>
      <c r="E8">
        <v>-4.3083730000000001E-2</v>
      </c>
      <c r="F8">
        <v>-5.560265E-3</v>
      </c>
      <c r="G8">
        <v>0.35631169499999998</v>
      </c>
      <c r="H8">
        <v>0.280844335</v>
      </c>
      <c r="I8">
        <v>9.0311674999999994E-2</v>
      </c>
      <c r="J8">
        <v>-3.4334169999999997E-2</v>
      </c>
    </row>
    <row r="9" spans="1:10" ht="16.5" x14ac:dyDescent="0.25">
      <c r="A9" s="16" t="s">
        <v>440</v>
      </c>
      <c r="B9" t="s">
        <v>484</v>
      </c>
      <c r="C9" s="7">
        <v>0</v>
      </c>
      <c r="D9">
        <v>4.0250829149999996</v>
      </c>
      <c r="E9">
        <v>3.9883666400000002</v>
      </c>
      <c r="F9">
        <v>3.8740315700000001</v>
      </c>
      <c r="G9">
        <v>2.2520502900000001</v>
      </c>
      <c r="H9">
        <v>2.0120591800000001</v>
      </c>
      <c r="I9">
        <v>1.325284065</v>
      </c>
      <c r="J9">
        <v>0.29140174499999999</v>
      </c>
    </row>
    <row r="10" spans="1:10" ht="16.5" x14ac:dyDescent="0.25">
      <c r="A10" s="16" t="s">
        <v>442</v>
      </c>
      <c r="B10" t="s">
        <v>485</v>
      </c>
      <c r="C10" s="7">
        <v>0</v>
      </c>
      <c r="D10">
        <v>5.3100110950000001</v>
      </c>
      <c r="E10">
        <v>5.1910423650000004</v>
      </c>
      <c r="F10">
        <v>5.0344871500000004</v>
      </c>
      <c r="G10">
        <v>2.4185169599999998</v>
      </c>
      <c r="H10">
        <v>2.1666877549999999</v>
      </c>
      <c r="I10">
        <v>1.3256167219999999</v>
      </c>
      <c r="J10">
        <v>0.27830203999999997</v>
      </c>
    </row>
    <row r="11" spans="1:10" ht="16.5" x14ac:dyDescent="0.25">
      <c r="A11" s="16" t="s">
        <v>993</v>
      </c>
      <c r="B11" t="s">
        <v>1144</v>
      </c>
      <c r="C11" s="7">
        <v>0</v>
      </c>
      <c r="D11">
        <v>-0.155621339</v>
      </c>
      <c r="E11">
        <v>-0.22338213600000001</v>
      </c>
      <c r="F11">
        <v>6.4921110000000001E-3</v>
      </c>
      <c r="G11">
        <v>-0.243208487</v>
      </c>
      <c r="H11">
        <v>-0.15393974499999999</v>
      </c>
      <c r="I11">
        <v>-0.24004143999999999</v>
      </c>
      <c r="J11">
        <v>-8.3184738999999994E-2</v>
      </c>
    </row>
    <row r="12" spans="1:10" ht="16.5" x14ac:dyDescent="0.25">
      <c r="A12" s="16" t="s">
        <v>994</v>
      </c>
      <c r="B12" t="s">
        <v>1145</v>
      </c>
      <c r="C12" s="7">
        <v>0</v>
      </c>
      <c r="D12">
        <v>2.4345256370000001</v>
      </c>
      <c r="E12">
        <v>2.4298139939999999</v>
      </c>
      <c r="F12">
        <v>2.391951476</v>
      </c>
      <c r="G12">
        <v>0.37307835700000003</v>
      </c>
      <c r="H12">
        <v>0.41132970499999999</v>
      </c>
      <c r="I12">
        <v>0.28046696500000001</v>
      </c>
      <c r="J12">
        <v>-2.4487694000000001E-2</v>
      </c>
    </row>
    <row r="13" spans="1:10" ht="16.5" x14ac:dyDescent="0.25">
      <c r="A13" s="16" t="s">
        <v>995</v>
      </c>
      <c r="B13" t="s">
        <v>1146</v>
      </c>
      <c r="C13" s="7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ht="16.5" x14ac:dyDescent="0.25">
      <c r="A14" s="16" t="s">
        <v>996</v>
      </c>
      <c r="B14" t="s">
        <v>1147</v>
      </c>
      <c r="C14" s="7">
        <v>0</v>
      </c>
      <c r="D14">
        <v>4.7182516259999998</v>
      </c>
      <c r="E14">
        <v>4.5625404459999999</v>
      </c>
      <c r="F14">
        <v>4.6175476809999996</v>
      </c>
      <c r="G14">
        <v>3.6991711610000002</v>
      </c>
      <c r="H14">
        <v>3.5363928310000001</v>
      </c>
      <c r="I14">
        <v>2.7386700909999999</v>
      </c>
      <c r="J14">
        <v>0.86304439600000005</v>
      </c>
    </row>
    <row r="15" spans="1:10" ht="16.5" x14ac:dyDescent="0.25">
      <c r="A15" s="16" t="s">
        <v>444</v>
      </c>
      <c r="B15" t="s">
        <v>486</v>
      </c>
      <c r="C15" s="7">
        <v>0</v>
      </c>
      <c r="D15">
        <v>3.2616347000000001</v>
      </c>
      <c r="E15">
        <v>3.1394426800000002</v>
      </c>
      <c r="F15">
        <v>3.0450808600000001</v>
      </c>
      <c r="G15">
        <v>0.63314777</v>
      </c>
      <c r="H15">
        <v>0.44129931500000003</v>
      </c>
      <c r="I15">
        <v>9.8222539999999997E-2</v>
      </c>
      <c r="J15">
        <v>-5.1986604999999998E-2</v>
      </c>
    </row>
    <row r="16" spans="1:10" ht="16.5" x14ac:dyDescent="0.25">
      <c r="A16" s="16" t="s">
        <v>445</v>
      </c>
      <c r="B16" t="s">
        <v>487</v>
      </c>
      <c r="C16" s="7">
        <v>0</v>
      </c>
      <c r="D16">
        <v>0.116306915</v>
      </c>
      <c r="E16">
        <v>0.16795975499999999</v>
      </c>
      <c r="F16">
        <v>0.18920102</v>
      </c>
      <c r="G16">
        <v>2.2330465000000001E-2</v>
      </c>
      <c r="H16">
        <v>0.21365862999999999</v>
      </c>
      <c r="I16">
        <v>9.3569310000000003E-2</v>
      </c>
      <c r="J16">
        <v>0.12492778</v>
      </c>
    </row>
    <row r="17" spans="1:10" ht="16.5" x14ac:dyDescent="0.25">
      <c r="A17" s="16" t="s">
        <v>997</v>
      </c>
      <c r="B17" t="s">
        <v>1148</v>
      </c>
      <c r="C17" s="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ht="16.5" x14ac:dyDescent="0.25">
      <c r="A18" s="16" t="s">
        <v>998</v>
      </c>
      <c r="B18" t="s">
        <v>1149</v>
      </c>
      <c r="C18" s="7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ht="16.5" x14ac:dyDescent="0.25">
      <c r="A19" s="16" t="s">
        <v>212</v>
      </c>
      <c r="B19" t="s">
        <v>1150</v>
      </c>
      <c r="C19" s="7">
        <v>0</v>
      </c>
      <c r="D19">
        <v>1.33696054</v>
      </c>
      <c r="E19">
        <v>1.1422905649999999</v>
      </c>
      <c r="F19">
        <v>1.35966404</v>
      </c>
      <c r="G19">
        <v>0.31614091500000002</v>
      </c>
      <c r="H19">
        <v>0.31586963499999998</v>
      </c>
      <c r="I19">
        <v>1.8547859999999999E-2</v>
      </c>
      <c r="J19">
        <v>-5.0067399999999998E-2</v>
      </c>
    </row>
    <row r="20" spans="1:10" ht="16.5" x14ac:dyDescent="0.25">
      <c r="A20" s="16" t="s">
        <v>999</v>
      </c>
      <c r="B20" t="s">
        <v>1151</v>
      </c>
      <c r="C20" s="7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ht="16.5" x14ac:dyDescent="0.25">
      <c r="A21" s="16" t="s">
        <v>31</v>
      </c>
      <c r="B21" t="s">
        <v>243</v>
      </c>
      <c r="C21" s="7">
        <v>0</v>
      </c>
      <c r="D21">
        <v>0.15922140000000001</v>
      </c>
      <c r="E21">
        <v>0.27015109199999998</v>
      </c>
      <c r="F21">
        <v>0.146836888</v>
      </c>
      <c r="G21">
        <v>2.7269030999999999E-2</v>
      </c>
      <c r="H21">
        <v>2.5096710000000001E-2</v>
      </c>
      <c r="I21">
        <v>6.3443656000000001E-2</v>
      </c>
      <c r="J21">
        <v>2.7437956999999999E-2</v>
      </c>
    </row>
    <row r="22" spans="1:10" ht="16.5" x14ac:dyDescent="0.25">
      <c r="A22" s="16" t="s">
        <v>32</v>
      </c>
      <c r="B22" t="s">
        <v>244</v>
      </c>
      <c r="C22" s="7">
        <v>0</v>
      </c>
      <c r="D22">
        <v>2.5788426150000001</v>
      </c>
      <c r="E22">
        <v>2.5064553749999998</v>
      </c>
      <c r="F22">
        <v>2.5877243000000001</v>
      </c>
      <c r="G22">
        <v>-8.3737212000000005E-2</v>
      </c>
      <c r="H22">
        <v>-6.5380444999999995E-2</v>
      </c>
      <c r="I22">
        <v>-3.5436624999999999E-2</v>
      </c>
      <c r="J22">
        <v>-8.9212604000000001E-2</v>
      </c>
    </row>
    <row r="23" spans="1:10" ht="16.5" x14ac:dyDescent="0.25">
      <c r="A23" s="16" t="s">
        <v>33</v>
      </c>
      <c r="B23" t="s">
        <v>245</v>
      </c>
      <c r="C23" s="7">
        <v>0</v>
      </c>
      <c r="D23">
        <v>0.88744076000000005</v>
      </c>
      <c r="E23">
        <v>0.91636814600000005</v>
      </c>
      <c r="F23">
        <v>0.98894717099999996</v>
      </c>
      <c r="G23">
        <v>-8.3046491E-2</v>
      </c>
      <c r="H23">
        <v>-3.5660430999999999E-2</v>
      </c>
      <c r="I23">
        <v>1.6835086999999999E-2</v>
      </c>
      <c r="J23">
        <v>-2.9104466999999998E-2</v>
      </c>
    </row>
    <row r="24" spans="1:10" ht="16.5" x14ac:dyDescent="0.25">
      <c r="A24" s="16" t="s">
        <v>34</v>
      </c>
      <c r="B24" t="s">
        <v>1300</v>
      </c>
    </row>
    <row r="25" spans="1:10" ht="16.5" x14ac:dyDescent="0.25">
      <c r="A25" s="16" t="s">
        <v>698</v>
      </c>
      <c r="B25" t="s">
        <v>700</v>
      </c>
      <c r="C25" s="7">
        <v>0</v>
      </c>
      <c r="D25">
        <v>-0.91745339699999995</v>
      </c>
      <c r="E25">
        <v>-0.86723301600000002</v>
      </c>
      <c r="F25">
        <v>-0.90897575100000005</v>
      </c>
      <c r="G25">
        <v>-0.44430862799999998</v>
      </c>
      <c r="H25">
        <v>-0.30214159699999998</v>
      </c>
      <c r="I25">
        <v>-0.20803089599999999</v>
      </c>
      <c r="J25">
        <v>-0.11514632800000001</v>
      </c>
    </row>
    <row r="26" spans="1:10" ht="16.5" x14ac:dyDescent="0.25">
      <c r="A26" s="16" t="s">
        <v>1000</v>
      </c>
      <c r="B26" t="s">
        <v>1152</v>
      </c>
      <c r="C26" s="7">
        <v>0</v>
      </c>
      <c r="D26">
        <v>-7.9250095000000007E-2</v>
      </c>
      <c r="E26">
        <v>-5.786724E-2</v>
      </c>
      <c r="F26">
        <v>-3.9248850000000004E-3</v>
      </c>
      <c r="G26">
        <v>-0.239204005</v>
      </c>
      <c r="H26">
        <v>-0.43130094000000002</v>
      </c>
      <c r="I26">
        <v>-0.14309218000000001</v>
      </c>
      <c r="J26">
        <v>1.829803E-2</v>
      </c>
    </row>
    <row r="27" spans="1:10" ht="16.5" x14ac:dyDescent="0.25">
      <c r="A27" s="16" t="s">
        <v>1001</v>
      </c>
      <c r="B27" t="s">
        <v>1153</v>
      </c>
      <c r="C27" s="7">
        <v>0</v>
      </c>
      <c r="D27">
        <v>-1.4342518049999999</v>
      </c>
      <c r="E27">
        <v>-1.28656415</v>
      </c>
      <c r="F27">
        <v>-1.34638254</v>
      </c>
      <c r="G27">
        <v>-0.1059002</v>
      </c>
      <c r="H27">
        <v>-5.882735E-2</v>
      </c>
      <c r="I27">
        <v>3.8034649999999998E-3</v>
      </c>
      <c r="J27">
        <v>4.8400520000000002E-2</v>
      </c>
    </row>
    <row r="28" spans="1:10" ht="16.5" x14ac:dyDescent="0.25">
      <c r="A28" s="16" t="s">
        <v>1002</v>
      </c>
      <c r="B28" t="s">
        <v>1154</v>
      </c>
      <c r="C28" s="7">
        <v>0</v>
      </c>
      <c r="D28">
        <v>0.428349649</v>
      </c>
      <c r="E28">
        <v>0.39613849099999998</v>
      </c>
      <c r="F28">
        <v>0.49622277199999998</v>
      </c>
      <c r="G28">
        <v>-4.5485274999999999E-2</v>
      </c>
      <c r="H28">
        <v>4.7912323999999999E-2</v>
      </c>
      <c r="I28">
        <v>-8.1105249000000004E-2</v>
      </c>
      <c r="J28">
        <v>-3.0613483E-2</v>
      </c>
    </row>
    <row r="29" spans="1:10" ht="16.5" x14ac:dyDescent="0.25">
      <c r="A29" s="16" t="s">
        <v>1003</v>
      </c>
      <c r="B29" t="s">
        <v>1155</v>
      </c>
      <c r="C29" s="7">
        <v>0</v>
      </c>
      <c r="D29">
        <v>0.91065760299999998</v>
      </c>
      <c r="E29">
        <v>0.95142586600000001</v>
      </c>
      <c r="F29">
        <v>1.0507260460000001</v>
      </c>
      <c r="G29">
        <v>0.20233512000000001</v>
      </c>
      <c r="H29">
        <v>0.35315308200000001</v>
      </c>
      <c r="I29">
        <v>0.19775923300000001</v>
      </c>
      <c r="J29">
        <v>7.5422578000000004E-2</v>
      </c>
    </row>
    <row r="30" spans="1:10" ht="16.5" x14ac:dyDescent="0.25">
      <c r="A30" s="16" t="s">
        <v>1004</v>
      </c>
      <c r="B30" t="s">
        <v>1156</v>
      </c>
      <c r="C30" s="7">
        <v>0</v>
      </c>
      <c r="D30">
        <v>2.9313862849999999</v>
      </c>
      <c r="E30">
        <v>2.9063982849999999</v>
      </c>
      <c r="F30">
        <v>2.8108568300000001</v>
      </c>
      <c r="G30">
        <v>0.39276266999999998</v>
      </c>
      <c r="H30">
        <v>0.20584451500000001</v>
      </c>
      <c r="I30">
        <v>0.154682445</v>
      </c>
      <c r="J30">
        <v>-0.1109218</v>
      </c>
    </row>
    <row r="31" spans="1:10" ht="16.5" x14ac:dyDescent="0.25">
      <c r="A31" s="16" t="s">
        <v>1005</v>
      </c>
      <c r="B31" t="s">
        <v>1157</v>
      </c>
      <c r="C31" s="7">
        <v>0</v>
      </c>
      <c r="D31">
        <v>-2.4723098100000001</v>
      </c>
      <c r="E31">
        <v>-1.912223405</v>
      </c>
      <c r="F31">
        <v>-2.0286874350000001</v>
      </c>
      <c r="G31">
        <v>-0.72149328999999995</v>
      </c>
      <c r="H31">
        <v>-0.633581485</v>
      </c>
      <c r="I31">
        <v>-0.141872795</v>
      </c>
      <c r="J31">
        <v>-0.12257469999999999</v>
      </c>
    </row>
    <row r="32" spans="1:10" ht="16.5" x14ac:dyDescent="0.25">
      <c r="A32" s="16" t="s">
        <v>446</v>
      </c>
      <c r="B32" t="s">
        <v>488</v>
      </c>
      <c r="C32" s="7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ht="16.5" x14ac:dyDescent="0.25">
      <c r="A33" s="16" t="s">
        <v>448</v>
      </c>
      <c r="B33" t="s">
        <v>489</v>
      </c>
      <c r="C33" s="7">
        <v>0</v>
      </c>
      <c r="D33">
        <v>-0.110655589</v>
      </c>
      <c r="E33">
        <v>-0.29942457300000003</v>
      </c>
      <c r="F33">
        <v>-0.37077671299999998</v>
      </c>
      <c r="G33">
        <v>-6.2640631000000002E-2</v>
      </c>
      <c r="H33">
        <v>5.3851956999999999E-2</v>
      </c>
      <c r="I33">
        <v>-7.9972952E-2</v>
      </c>
      <c r="J33">
        <v>-4.3597847000000002E-2</v>
      </c>
    </row>
    <row r="34" spans="1:10" ht="16.5" x14ac:dyDescent="0.25">
      <c r="A34" s="16" t="s">
        <v>449</v>
      </c>
      <c r="B34" t="s">
        <v>490</v>
      </c>
      <c r="C34" s="7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ht="16.5" x14ac:dyDescent="0.25">
      <c r="A35" s="16" t="s">
        <v>55</v>
      </c>
      <c r="B35" t="s">
        <v>247</v>
      </c>
      <c r="C35" s="7">
        <v>0</v>
      </c>
      <c r="D35">
        <v>3.8893404999999999E-2</v>
      </c>
      <c r="E35">
        <v>0.104159613</v>
      </c>
      <c r="F35">
        <v>0.33086027400000001</v>
      </c>
      <c r="G35">
        <v>7.6640762000000001E-2</v>
      </c>
      <c r="H35">
        <v>0.13817300499999999</v>
      </c>
      <c r="I35">
        <v>2.7331474000000001E-2</v>
      </c>
      <c r="J35">
        <v>1.3993160000000001E-3</v>
      </c>
    </row>
    <row r="36" spans="1:10" ht="16.5" x14ac:dyDescent="0.25">
      <c r="A36" s="16" t="s">
        <v>56</v>
      </c>
      <c r="B36" t="s">
        <v>248</v>
      </c>
      <c r="C36" s="7">
        <v>0</v>
      </c>
      <c r="D36">
        <v>-1.0268124999999999E-2</v>
      </c>
      <c r="E36">
        <v>0.103385133</v>
      </c>
      <c r="F36">
        <v>0.17088909699999999</v>
      </c>
      <c r="G36">
        <v>-2.107481E-3</v>
      </c>
      <c r="H36">
        <v>0.158366328</v>
      </c>
      <c r="I36">
        <v>0.10472738099999999</v>
      </c>
      <c r="J36">
        <v>0.103659311</v>
      </c>
    </row>
    <row r="37" spans="1:10" ht="16.5" x14ac:dyDescent="0.25">
      <c r="A37" s="16" t="s">
        <v>57</v>
      </c>
      <c r="B37" t="s">
        <v>249</v>
      </c>
      <c r="C37" s="7">
        <v>0</v>
      </c>
      <c r="D37">
        <v>-0.410518353</v>
      </c>
      <c r="E37">
        <v>-0.25339363500000001</v>
      </c>
      <c r="F37">
        <v>-0.20645259499999999</v>
      </c>
      <c r="G37">
        <v>-6.4201286999999996E-2</v>
      </c>
      <c r="H37">
        <v>9.4961237000000004E-2</v>
      </c>
      <c r="I37">
        <v>3.5251300999999999E-2</v>
      </c>
      <c r="J37">
        <v>4.7793271999999998E-2</v>
      </c>
    </row>
    <row r="38" spans="1:10" ht="16.5" x14ac:dyDescent="0.25">
      <c r="A38" s="16" t="s">
        <v>58</v>
      </c>
      <c r="B38" t="s">
        <v>250</v>
      </c>
      <c r="C38" s="7">
        <v>0</v>
      </c>
      <c r="D38">
        <v>2.3887800000000001E-2</v>
      </c>
      <c r="E38">
        <v>4.7673789000000001E-2</v>
      </c>
      <c r="F38">
        <v>7.8452034000000004E-2</v>
      </c>
      <c r="G38">
        <v>4.4953425999999998E-2</v>
      </c>
      <c r="H38">
        <v>0.16056572899999999</v>
      </c>
      <c r="I38">
        <v>-3.7749523E-2</v>
      </c>
      <c r="J38">
        <v>2.59764E-3</v>
      </c>
    </row>
    <row r="39" spans="1:10" ht="16.5" x14ac:dyDescent="0.25">
      <c r="A39" s="16" t="s">
        <v>59</v>
      </c>
      <c r="B39" t="s">
        <v>251</v>
      </c>
      <c r="C39" s="7">
        <v>0</v>
      </c>
      <c r="D39">
        <v>0.10798658699999999</v>
      </c>
      <c r="E39">
        <v>9.6568477E-2</v>
      </c>
      <c r="F39">
        <v>0.32746077000000001</v>
      </c>
      <c r="G39">
        <v>-3.9401409999999998E-2</v>
      </c>
      <c r="H39">
        <v>8.9125880000000005E-2</v>
      </c>
      <c r="I39">
        <v>0.117088344</v>
      </c>
      <c r="J39">
        <v>9.8387208000000004E-2</v>
      </c>
    </row>
    <row r="40" spans="1:10" ht="16.5" x14ac:dyDescent="0.25">
      <c r="A40" s="16" t="s">
        <v>224</v>
      </c>
      <c r="B40" t="s">
        <v>1158</v>
      </c>
      <c r="C40" s="7">
        <v>0</v>
      </c>
      <c r="D40">
        <v>0.20912213599999999</v>
      </c>
      <c r="E40">
        <v>0.24238591500000001</v>
      </c>
      <c r="F40">
        <v>0.43656921100000001</v>
      </c>
      <c r="G40">
        <v>0.329650161</v>
      </c>
      <c r="H40">
        <v>0.24631628999999999</v>
      </c>
      <c r="I40">
        <v>0.243502675</v>
      </c>
      <c r="J40">
        <v>0.28270552199999999</v>
      </c>
    </row>
    <row r="41" spans="1:10" ht="16.5" x14ac:dyDescent="0.25">
      <c r="A41" s="16" t="s">
        <v>60</v>
      </c>
      <c r="B41" t="s">
        <v>252</v>
      </c>
      <c r="C41" s="7">
        <v>0</v>
      </c>
      <c r="D41">
        <v>-4.1751128999999998E-2</v>
      </c>
      <c r="E41">
        <v>-4.1751128999999998E-2</v>
      </c>
      <c r="F41">
        <v>-4.1751128999999998E-2</v>
      </c>
      <c r="G41">
        <v>-4.1751128999999998E-2</v>
      </c>
      <c r="H41">
        <v>-4.1751128999999998E-2</v>
      </c>
      <c r="I41">
        <v>-4.1751128999999998E-2</v>
      </c>
      <c r="J41">
        <v>-4.1751128999999998E-2</v>
      </c>
    </row>
    <row r="42" spans="1:10" ht="16.5" x14ac:dyDescent="0.25">
      <c r="A42" s="16" t="s">
        <v>571</v>
      </c>
      <c r="B42" t="s">
        <v>592</v>
      </c>
      <c r="C42" s="7">
        <v>0</v>
      </c>
      <c r="D42">
        <v>1.6835229650000001</v>
      </c>
      <c r="E42">
        <v>1.6120147250000001</v>
      </c>
      <c r="F42">
        <v>1.585642295</v>
      </c>
      <c r="G42">
        <v>9.9249614999999999E-2</v>
      </c>
      <c r="H42">
        <v>0.14809495</v>
      </c>
      <c r="I42">
        <v>0.29108614999999999</v>
      </c>
      <c r="J42">
        <v>0.13489247500000001</v>
      </c>
    </row>
    <row r="43" spans="1:10" ht="16.5" x14ac:dyDescent="0.25">
      <c r="A43" s="16" t="s">
        <v>553</v>
      </c>
      <c r="B43" t="s">
        <v>593</v>
      </c>
      <c r="C43" s="7">
        <v>0</v>
      </c>
      <c r="D43">
        <v>0.10558429900000001</v>
      </c>
      <c r="E43">
        <v>0.15253651700000001</v>
      </c>
      <c r="F43">
        <v>0.172242745</v>
      </c>
      <c r="G43">
        <v>-4.2173839999999997E-2</v>
      </c>
      <c r="H43">
        <v>-1.3047882E-2</v>
      </c>
      <c r="I43">
        <v>6.6447141000000001E-2</v>
      </c>
      <c r="J43">
        <v>1.6010819999999999E-2</v>
      </c>
    </row>
    <row r="44" spans="1:10" ht="16.5" x14ac:dyDescent="0.25">
      <c r="A44" s="16" t="s">
        <v>555</v>
      </c>
      <c r="B44" t="s">
        <v>594</v>
      </c>
      <c r="C44" s="7">
        <v>0</v>
      </c>
      <c r="D44">
        <v>0.65079376</v>
      </c>
      <c r="E44">
        <v>0.70988322999999998</v>
      </c>
      <c r="F44">
        <v>0.67002332499999995</v>
      </c>
      <c r="G44">
        <v>6.433205E-3</v>
      </c>
      <c r="H44">
        <v>-1.1858904999999999E-2</v>
      </c>
      <c r="I44">
        <v>6.4804920000000002E-2</v>
      </c>
      <c r="J44">
        <v>-3.2818714999999998E-2</v>
      </c>
    </row>
    <row r="45" spans="1:10" ht="16.5" x14ac:dyDescent="0.25">
      <c r="A45" s="16" t="s">
        <v>556</v>
      </c>
      <c r="B45" t="s">
        <v>1299</v>
      </c>
    </row>
    <row r="46" spans="1:10" ht="16.5" x14ac:dyDescent="0.25">
      <c r="A46" s="16" t="s">
        <v>557</v>
      </c>
      <c r="B46" t="s">
        <v>596</v>
      </c>
      <c r="C46" s="7">
        <v>0</v>
      </c>
      <c r="D46">
        <v>-0.23959163999999999</v>
      </c>
      <c r="E46">
        <v>-0.210776039</v>
      </c>
      <c r="F46">
        <v>-0.133658521</v>
      </c>
      <c r="G46">
        <v>-0.24036439800000001</v>
      </c>
      <c r="H46">
        <v>-5.5369784999999998E-2</v>
      </c>
      <c r="I46">
        <v>-0.223452437</v>
      </c>
      <c r="J46">
        <v>-8.0576622000000001E-2</v>
      </c>
    </row>
    <row r="47" spans="1:10" ht="16.5" x14ac:dyDescent="0.25">
      <c r="A47" s="16" t="s">
        <v>558</v>
      </c>
      <c r="B47" t="s">
        <v>597</v>
      </c>
      <c r="C47" s="7">
        <v>0</v>
      </c>
      <c r="D47">
        <v>-0.14174856199999999</v>
      </c>
      <c r="E47">
        <v>-4.8441224999999997E-2</v>
      </c>
      <c r="F47">
        <v>-5.4463488999999997E-2</v>
      </c>
      <c r="G47">
        <v>-4.7632091000000001E-2</v>
      </c>
      <c r="H47">
        <v>-1.3910883000000001E-2</v>
      </c>
      <c r="I47">
        <v>9.0940683999999994E-2</v>
      </c>
      <c r="J47">
        <v>-7.6844160000000003E-3</v>
      </c>
    </row>
    <row r="48" spans="1:10" ht="16.5" x14ac:dyDescent="0.25">
      <c r="A48" s="16" t="s">
        <v>560</v>
      </c>
      <c r="B48" t="s">
        <v>598</v>
      </c>
      <c r="C48" s="7">
        <v>0</v>
      </c>
      <c r="D48">
        <v>-0.21348344499999999</v>
      </c>
      <c r="E48">
        <v>-0.13700321700000001</v>
      </c>
      <c r="F48">
        <v>-0.163090499</v>
      </c>
      <c r="G48">
        <v>-0.27841715099999997</v>
      </c>
      <c r="H48">
        <v>-0.136885068</v>
      </c>
      <c r="I48">
        <v>-5.9164438999999999E-2</v>
      </c>
      <c r="J48">
        <v>-9.0614404999999995E-2</v>
      </c>
    </row>
    <row r="49" spans="1:10" ht="16.5" x14ac:dyDescent="0.25">
      <c r="A49" s="16" t="s">
        <v>1006</v>
      </c>
      <c r="B49" t="s">
        <v>646</v>
      </c>
      <c r="C49" s="7">
        <v>0</v>
      </c>
      <c r="D49">
        <v>4.4088249999999999E-3</v>
      </c>
      <c r="E49">
        <v>-0.14167104999999999</v>
      </c>
      <c r="F49">
        <v>-7.0430674999999998E-2</v>
      </c>
      <c r="G49">
        <v>5.0971000000000002E-3</v>
      </c>
      <c r="H49">
        <v>3.6125909999999997E-2</v>
      </c>
      <c r="I49">
        <v>-3.9110499999999999E-2</v>
      </c>
      <c r="J49">
        <v>-5.1241374999999999E-2</v>
      </c>
    </row>
    <row r="50" spans="1:10" ht="16.5" x14ac:dyDescent="0.25">
      <c r="A50" s="16" t="s">
        <v>1007</v>
      </c>
      <c r="B50" t="s">
        <v>645</v>
      </c>
      <c r="C50" s="7">
        <v>0</v>
      </c>
      <c r="D50">
        <v>-2.3268450000000001E-3</v>
      </c>
      <c r="E50">
        <v>-7.269333E-2</v>
      </c>
      <c r="F50">
        <v>7.8911330000000002E-2</v>
      </c>
      <c r="G50">
        <v>5.0520900000000004E-3</v>
      </c>
      <c r="H50" s="50">
        <v>-2.3144999999999999E-5</v>
      </c>
      <c r="I50">
        <v>-8.655902E-2</v>
      </c>
      <c r="J50">
        <v>-9.6476099999999992E-3</v>
      </c>
    </row>
    <row r="51" spans="1:10" ht="16.5" x14ac:dyDescent="0.25">
      <c r="A51" s="16" t="s">
        <v>165</v>
      </c>
      <c r="B51" t="s">
        <v>599</v>
      </c>
      <c r="C51" s="7">
        <v>0</v>
      </c>
      <c r="D51">
        <v>0.36294009500000002</v>
      </c>
      <c r="E51">
        <v>0.36415889000000001</v>
      </c>
      <c r="F51">
        <v>0.47145051500000001</v>
      </c>
      <c r="G51">
        <v>0.68172078999999997</v>
      </c>
      <c r="H51">
        <v>0.59956843999999998</v>
      </c>
      <c r="I51">
        <v>0.36603639999999998</v>
      </c>
      <c r="J51">
        <v>0.16712703500000001</v>
      </c>
    </row>
    <row r="52" spans="1:10" ht="16.5" x14ac:dyDescent="0.25">
      <c r="A52" s="16" t="s">
        <v>1008</v>
      </c>
      <c r="B52" t="s">
        <v>1159</v>
      </c>
      <c r="C52" s="7">
        <v>0</v>
      </c>
      <c r="D52">
        <v>1.115669456</v>
      </c>
      <c r="E52">
        <v>1.127348971</v>
      </c>
      <c r="F52">
        <v>1.2134712160000001</v>
      </c>
      <c r="G52">
        <v>0.45677132599999998</v>
      </c>
      <c r="H52">
        <v>0.44446713100000002</v>
      </c>
      <c r="I52">
        <v>0.21530882600000001</v>
      </c>
      <c r="J52">
        <v>8.9828570000000003E-3</v>
      </c>
    </row>
    <row r="53" spans="1:10" ht="16.5" x14ac:dyDescent="0.25">
      <c r="A53" s="16" t="s">
        <v>469</v>
      </c>
      <c r="B53" t="s">
        <v>491</v>
      </c>
      <c r="C53" s="7">
        <v>0</v>
      </c>
      <c r="D53">
        <v>0.11985303</v>
      </c>
      <c r="E53">
        <v>9.2653509999999994E-2</v>
      </c>
      <c r="F53">
        <v>0.14340430500000001</v>
      </c>
      <c r="G53">
        <v>0.162126255</v>
      </c>
      <c r="H53">
        <v>0.17468479000000001</v>
      </c>
      <c r="I53">
        <v>0.122839105</v>
      </c>
      <c r="J53">
        <v>3.8098689999999998E-2</v>
      </c>
    </row>
    <row r="54" spans="1:10" ht="16.5" x14ac:dyDescent="0.25">
      <c r="A54" s="16" t="s">
        <v>574</v>
      </c>
      <c r="B54" t="s">
        <v>600</v>
      </c>
      <c r="C54" s="7">
        <v>0</v>
      </c>
      <c r="D54">
        <v>1.8511594999999999E-2</v>
      </c>
      <c r="E54">
        <v>4.4557764999999999E-2</v>
      </c>
      <c r="F54">
        <v>6.0115534999999998E-2</v>
      </c>
      <c r="G54">
        <v>-6.0022895E-2</v>
      </c>
      <c r="H54">
        <v>-4.0801654999999999E-2</v>
      </c>
      <c r="I54">
        <v>-2.7892215000000001E-2</v>
      </c>
      <c r="J54">
        <v>-2.2888825000000002E-2</v>
      </c>
    </row>
    <row r="55" spans="1:10" ht="16.5" x14ac:dyDescent="0.25">
      <c r="A55" s="16" t="s">
        <v>709</v>
      </c>
      <c r="B55" t="s">
        <v>715</v>
      </c>
      <c r="C55" s="7">
        <v>0</v>
      </c>
      <c r="D55">
        <v>0.91316417999999999</v>
      </c>
      <c r="E55">
        <v>0.90536523000000002</v>
      </c>
      <c r="F55">
        <v>0.89788217000000003</v>
      </c>
      <c r="G55">
        <v>0.28262453999999998</v>
      </c>
      <c r="H55">
        <v>0.28455165500000001</v>
      </c>
      <c r="I55">
        <v>0.1341881</v>
      </c>
      <c r="J55">
        <v>4.7290049999999997E-3</v>
      </c>
    </row>
    <row r="56" spans="1:10" ht="16.5" x14ac:dyDescent="0.25">
      <c r="A56" s="16" t="s">
        <v>711</v>
      </c>
      <c r="B56" t="s">
        <v>716</v>
      </c>
      <c r="C56" s="7">
        <v>0</v>
      </c>
      <c r="D56">
        <v>1.1334852769999999</v>
      </c>
      <c r="E56">
        <v>1.129546377</v>
      </c>
      <c r="F56">
        <v>1.236573607</v>
      </c>
      <c r="G56">
        <v>0.37416908199999999</v>
      </c>
      <c r="H56">
        <v>0.39405404700000002</v>
      </c>
      <c r="I56">
        <v>0.147033895</v>
      </c>
      <c r="J56">
        <v>9.2867976000000005E-2</v>
      </c>
    </row>
    <row r="57" spans="1:10" ht="16.5" x14ac:dyDescent="0.25">
      <c r="A57" s="16" t="s">
        <v>712</v>
      </c>
      <c r="B57" t="s">
        <v>717</v>
      </c>
      <c r="C57" s="7">
        <v>0</v>
      </c>
      <c r="D57">
        <v>1.1179278720000001</v>
      </c>
      <c r="E57">
        <v>1.1568874220000001</v>
      </c>
      <c r="F57">
        <v>1.2386395219999999</v>
      </c>
      <c r="G57">
        <v>0.469781167</v>
      </c>
      <c r="H57">
        <v>0.46149510700000002</v>
      </c>
      <c r="I57">
        <v>0.27725564400000002</v>
      </c>
      <c r="J57">
        <v>0.14539011700000001</v>
      </c>
    </row>
    <row r="58" spans="1:10" ht="16.5" x14ac:dyDescent="0.25">
      <c r="A58" s="16" t="s">
        <v>713</v>
      </c>
      <c r="B58" t="s">
        <v>718</v>
      </c>
      <c r="C58" s="7">
        <v>0</v>
      </c>
      <c r="D58">
        <v>0.84312440099999997</v>
      </c>
      <c r="E58">
        <v>0.85553285000000001</v>
      </c>
      <c r="F58">
        <v>0.89124614000000002</v>
      </c>
      <c r="G58">
        <v>0.41511453799999998</v>
      </c>
      <c r="H58">
        <v>0.49884108799999999</v>
      </c>
      <c r="I58">
        <v>0.210216552</v>
      </c>
      <c r="J58">
        <v>0.13457311199999999</v>
      </c>
    </row>
    <row r="59" spans="1:10" ht="16.5" x14ac:dyDescent="0.25">
      <c r="A59" s="16" t="s">
        <v>1009</v>
      </c>
      <c r="B59" t="s">
        <v>1160</v>
      </c>
      <c r="C59" s="7">
        <v>0</v>
      </c>
      <c r="D59">
        <v>2.17740278</v>
      </c>
      <c r="E59">
        <v>2.1073237800000002</v>
      </c>
      <c r="F59">
        <v>2.081934</v>
      </c>
      <c r="G59">
        <v>0.82204966000000002</v>
      </c>
      <c r="H59">
        <v>0.71380867000000003</v>
      </c>
      <c r="I59">
        <v>0.433919995</v>
      </c>
      <c r="J59">
        <v>0.24421382999999999</v>
      </c>
    </row>
    <row r="60" spans="1:10" ht="16.5" x14ac:dyDescent="0.25">
      <c r="A60" s="16" t="s">
        <v>1010</v>
      </c>
      <c r="B60" t="s">
        <v>1161</v>
      </c>
      <c r="C60" s="7">
        <v>0</v>
      </c>
      <c r="D60">
        <v>2.004648795</v>
      </c>
      <c r="E60">
        <v>1.932324835</v>
      </c>
      <c r="F60">
        <v>1.8987087149999999</v>
      </c>
      <c r="G60">
        <v>0.109232385</v>
      </c>
      <c r="H60">
        <v>8.8781330000000006E-2</v>
      </c>
      <c r="I60">
        <v>-7.7306520000000004E-2</v>
      </c>
      <c r="J60">
        <v>-0.117215</v>
      </c>
    </row>
    <row r="61" spans="1:10" ht="16.5" x14ac:dyDescent="0.25">
      <c r="A61" s="16" t="s">
        <v>1011</v>
      </c>
      <c r="B61" t="s">
        <v>1162</v>
      </c>
      <c r="C61" s="7">
        <v>0</v>
      </c>
      <c r="D61">
        <v>3.6873258799999999</v>
      </c>
      <c r="E61">
        <v>3.601056845</v>
      </c>
      <c r="F61">
        <v>3.5436863550000002</v>
      </c>
      <c r="G61">
        <v>1.8877754</v>
      </c>
      <c r="H61">
        <v>1.7586972599999999</v>
      </c>
      <c r="I61">
        <v>1.055145555</v>
      </c>
      <c r="J61">
        <v>0.15431016</v>
      </c>
    </row>
    <row r="62" spans="1:10" ht="16.5" x14ac:dyDescent="0.25">
      <c r="A62" s="16" t="s">
        <v>1012</v>
      </c>
      <c r="B62" t="s">
        <v>1163</v>
      </c>
      <c r="C62" s="7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ht="16.5" x14ac:dyDescent="0.25">
      <c r="A63" s="16" t="s">
        <v>1013</v>
      </c>
      <c r="B63" t="s">
        <v>1164</v>
      </c>
      <c r="C63" s="7">
        <v>0</v>
      </c>
      <c r="D63">
        <v>1.8314963399999999</v>
      </c>
      <c r="E63">
        <v>2.4032433549999999</v>
      </c>
      <c r="F63">
        <v>1.90637156</v>
      </c>
      <c r="G63">
        <v>0.41047889500000001</v>
      </c>
      <c r="H63">
        <v>0.30440697</v>
      </c>
      <c r="I63">
        <v>0.36748244499999999</v>
      </c>
      <c r="J63">
        <v>-9.2028595000000005E-2</v>
      </c>
    </row>
    <row r="64" spans="1:10" ht="16.5" x14ac:dyDescent="0.25">
      <c r="A64" s="16" t="s">
        <v>151</v>
      </c>
      <c r="B64" t="s">
        <v>601</v>
      </c>
      <c r="C64" s="7">
        <v>0</v>
      </c>
      <c r="D64">
        <v>2.4579195000000002E-2</v>
      </c>
      <c r="E64">
        <v>1.3823574999999999E-2</v>
      </c>
      <c r="F64">
        <v>2.5421724999999999E-2</v>
      </c>
      <c r="G64">
        <v>0.28617215000000001</v>
      </c>
      <c r="H64">
        <v>0.29853337000000002</v>
      </c>
      <c r="I64">
        <v>0.19070690000000001</v>
      </c>
      <c r="J64">
        <v>8.1182895000000005E-2</v>
      </c>
    </row>
    <row r="65" spans="1:10" ht="16.5" x14ac:dyDescent="0.25">
      <c r="A65" s="16" t="s">
        <v>152</v>
      </c>
      <c r="B65" t="s">
        <v>602</v>
      </c>
      <c r="C65" s="7">
        <v>0</v>
      </c>
      <c r="D65">
        <v>0.13230031</v>
      </c>
      <c r="E65">
        <v>8.2811120000000002E-2</v>
      </c>
      <c r="F65">
        <v>9.3749675000000005E-2</v>
      </c>
      <c r="G65">
        <v>0.37137657499999999</v>
      </c>
      <c r="H65">
        <v>0.41089757500000001</v>
      </c>
      <c r="I65">
        <v>0.25247107000000002</v>
      </c>
      <c r="J65">
        <v>0.14097030499999999</v>
      </c>
    </row>
    <row r="66" spans="1:10" ht="16.5" x14ac:dyDescent="0.25">
      <c r="A66" s="16" t="s">
        <v>153</v>
      </c>
      <c r="B66" t="s">
        <v>603</v>
      </c>
      <c r="C66" s="7">
        <v>0</v>
      </c>
      <c r="D66">
        <v>0.12486331000000001</v>
      </c>
      <c r="E66">
        <v>8.5626809999999998E-2</v>
      </c>
      <c r="F66">
        <v>7.9308594999999996E-2</v>
      </c>
      <c r="G66">
        <v>0.41555062500000001</v>
      </c>
      <c r="H66">
        <v>0.42150715500000002</v>
      </c>
      <c r="I66">
        <v>0.24586118500000001</v>
      </c>
      <c r="J66">
        <v>0.134458775</v>
      </c>
    </row>
    <row r="67" spans="1:10" ht="16.5" x14ac:dyDescent="0.25">
      <c r="A67" s="16" t="s">
        <v>154</v>
      </c>
      <c r="B67" t="s">
        <v>604</v>
      </c>
      <c r="C67" s="7">
        <v>0</v>
      </c>
      <c r="D67">
        <v>0.21840511000000001</v>
      </c>
      <c r="E67">
        <v>0.19395008999999999</v>
      </c>
      <c r="F67">
        <v>0.20009094499999999</v>
      </c>
      <c r="G67">
        <v>0.57946807499999997</v>
      </c>
      <c r="H67">
        <v>0.56142398500000001</v>
      </c>
      <c r="I67">
        <v>0.33057589999999998</v>
      </c>
      <c r="J67">
        <v>0.16211007999999999</v>
      </c>
    </row>
    <row r="68" spans="1:10" ht="16.5" x14ac:dyDescent="0.25">
      <c r="A68" s="16" t="s">
        <v>155</v>
      </c>
      <c r="B68" t="s">
        <v>605</v>
      </c>
      <c r="C68" s="7">
        <v>0</v>
      </c>
      <c r="D68">
        <v>0.27993190000000001</v>
      </c>
      <c r="E68">
        <v>0.25298410500000001</v>
      </c>
      <c r="F68">
        <v>0.266822585</v>
      </c>
      <c r="G68">
        <v>0.56683884500000004</v>
      </c>
      <c r="H68">
        <v>0.50308376499999996</v>
      </c>
      <c r="I68">
        <v>0.34275246500000001</v>
      </c>
      <c r="J68">
        <v>0.21025568</v>
      </c>
    </row>
    <row r="69" spans="1:10" ht="16.5" x14ac:dyDescent="0.25">
      <c r="A69" s="16" t="s">
        <v>681</v>
      </c>
      <c r="B69" t="s">
        <v>690</v>
      </c>
      <c r="C69" s="7">
        <v>0</v>
      </c>
      <c r="D69">
        <v>2.970273E-2</v>
      </c>
      <c r="E69">
        <v>-2.0836014999999999E-2</v>
      </c>
      <c r="F69">
        <v>8.8008635000000002E-2</v>
      </c>
      <c r="G69">
        <v>0.130177505</v>
      </c>
      <c r="H69">
        <v>0.16259636499999999</v>
      </c>
      <c r="I69">
        <v>5.1163420000000001E-2</v>
      </c>
      <c r="J69">
        <v>4.7263995000000003E-2</v>
      </c>
    </row>
    <row r="70" spans="1:10" ht="16.5" x14ac:dyDescent="0.25">
      <c r="A70" s="16" t="s">
        <v>429</v>
      </c>
      <c r="B70" t="s">
        <v>606</v>
      </c>
      <c r="C70" s="7">
        <v>0</v>
      </c>
      <c r="D70">
        <v>0.53735927500000003</v>
      </c>
      <c r="E70">
        <v>0.53925118000000005</v>
      </c>
      <c r="F70">
        <v>0.58927123999999997</v>
      </c>
      <c r="G70">
        <v>0.224669855</v>
      </c>
      <c r="H70">
        <v>0.21809632000000001</v>
      </c>
      <c r="I70">
        <v>6.8873815000000005E-2</v>
      </c>
      <c r="J70">
        <v>2.296525E-2</v>
      </c>
    </row>
    <row r="71" spans="1:10" ht="16.5" x14ac:dyDescent="0.25">
      <c r="A71" s="16" t="s">
        <v>1014</v>
      </c>
      <c r="B71" t="s">
        <v>1165</v>
      </c>
      <c r="C71" s="7">
        <v>0</v>
      </c>
      <c r="D71">
        <v>1.2236968800000001</v>
      </c>
      <c r="E71">
        <v>1.0788199650000001</v>
      </c>
      <c r="F71">
        <v>1.20423334</v>
      </c>
      <c r="G71">
        <v>0.57276156</v>
      </c>
      <c r="H71">
        <v>0.57260502000000002</v>
      </c>
      <c r="I71">
        <v>0.215950955</v>
      </c>
      <c r="J71">
        <v>6.1208304999999998E-2</v>
      </c>
    </row>
    <row r="72" spans="1:10" ht="16.5" x14ac:dyDescent="0.25">
      <c r="A72" s="16" t="s">
        <v>1015</v>
      </c>
      <c r="B72" t="s">
        <v>1166</v>
      </c>
      <c r="C72" s="7">
        <v>0</v>
      </c>
      <c r="D72">
        <v>1.1845168850000001</v>
      </c>
      <c r="E72">
        <v>1.052522145</v>
      </c>
      <c r="F72">
        <v>1.0672302</v>
      </c>
      <c r="G72">
        <v>0.49796600000000002</v>
      </c>
      <c r="H72">
        <v>0.49188641500000002</v>
      </c>
      <c r="I72">
        <v>0.15793689</v>
      </c>
      <c r="J72">
        <v>3.9813499999999998E-4</v>
      </c>
    </row>
    <row r="73" spans="1:10" ht="16.5" x14ac:dyDescent="0.25">
      <c r="A73" s="16" t="s">
        <v>77</v>
      </c>
      <c r="B73" t="s">
        <v>253</v>
      </c>
      <c r="C73" s="7">
        <v>0</v>
      </c>
      <c r="D73">
        <v>2.8155437399999999</v>
      </c>
      <c r="E73">
        <v>2.7894906750000001</v>
      </c>
      <c r="F73">
        <v>2.79799679</v>
      </c>
      <c r="G73">
        <v>1.3353246050000001</v>
      </c>
      <c r="H73">
        <v>1.13964368</v>
      </c>
      <c r="I73">
        <v>0.720316595</v>
      </c>
      <c r="J73">
        <v>3.5162843999999999E-2</v>
      </c>
    </row>
    <row r="74" spans="1:10" ht="16.5" x14ac:dyDescent="0.25">
      <c r="A74" s="16" t="s">
        <v>1016</v>
      </c>
      <c r="B74" t="s">
        <v>1167</v>
      </c>
      <c r="C74" s="7">
        <v>0</v>
      </c>
      <c r="D74">
        <v>0.38539981000000001</v>
      </c>
      <c r="E74">
        <v>0.43214956500000001</v>
      </c>
      <c r="F74">
        <v>0.39854945000000003</v>
      </c>
      <c r="G74">
        <v>0.27471089500000001</v>
      </c>
      <c r="H74">
        <v>0.29688685999999997</v>
      </c>
      <c r="I74">
        <v>0.20233807500000001</v>
      </c>
      <c r="J74">
        <v>-1.7131549999999999E-2</v>
      </c>
    </row>
    <row r="75" spans="1:10" ht="16.5" x14ac:dyDescent="0.25">
      <c r="A75" s="16" t="s">
        <v>78</v>
      </c>
      <c r="B75" t="s">
        <v>254</v>
      </c>
      <c r="C75" s="7">
        <v>0</v>
      </c>
      <c r="D75">
        <v>0.33352504700000002</v>
      </c>
      <c r="E75">
        <v>0.444929941</v>
      </c>
      <c r="F75">
        <v>0.36986616</v>
      </c>
      <c r="G75">
        <v>-7.5084740000000002E-3</v>
      </c>
      <c r="H75">
        <v>4.5085160999999999E-2</v>
      </c>
      <c r="I75">
        <v>-6.2012810000000003E-3</v>
      </c>
      <c r="J75">
        <v>3.1854299999999999E-3</v>
      </c>
    </row>
    <row r="76" spans="1:10" ht="16.5" x14ac:dyDescent="0.25">
      <c r="A76" s="16" t="s">
        <v>229</v>
      </c>
      <c r="B76" t="s">
        <v>1168</v>
      </c>
      <c r="C76" s="7">
        <v>0</v>
      </c>
      <c r="D76">
        <v>1.073483261</v>
      </c>
      <c r="E76">
        <v>1.060689851</v>
      </c>
      <c r="F76">
        <v>0.97100052400000003</v>
      </c>
      <c r="G76">
        <v>8.419894E-2</v>
      </c>
      <c r="H76">
        <v>0.16735388600000001</v>
      </c>
      <c r="I76">
        <v>0.10118723</v>
      </c>
      <c r="J76">
        <v>-6.7614650000000004E-3</v>
      </c>
    </row>
    <row r="77" spans="1:10" ht="16.5" x14ac:dyDescent="0.25">
      <c r="A77" s="16" t="s">
        <v>364</v>
      </c>
      <c r="B77" t="s">
        <v>400</v>
      </c>
      <c r="C77" s="7">
        <v>0</v>
      </c>
      <c r="D77">
        <v>-5.4050355000000001E-2</v>
      </c>
      <c r="E77">
        <v>-0.128886055</v>
      </c>
      <c r="F77">
        <v>-6.5143880000000001E-2</v>
      </c>
      <c r="G77">
        <v>-0.40547928500000002</v>
      </c>
      <c r="H77">
        <v>-0.36931238</v>
      </c>
      <c r="I77">
        <v>-0.23847120999999999</v>
      </c>
      <c r="J77">
        <v>-8.7233240000000004E-2</v>
      </c>
    </row>
    <row r="78" spans="1:10" ht="16.5" x14ac:dyDescent="0.25">
      <c r="A78" s="16" t="s">
        <v>366</v>
      </c>
      <c r="B78" t="s">
        <v>401</v>
      </c>
      <c r="C78" s="7">
        <v>0</v>
      </c>
      <c r="D78">
        <v>-0.17048458</v>
      </c>
      <c r="E78">
        <v>-0.17479678000000001</v>
      </c>
      <c r="F78">
        <v>-8.9135080000000005E-2</v>
      </c>
      <c r="G78">
        <v>-0.420842465</v>
      </c>
      <c r="H78">
        <v>-0.35966862999999999</v>
      </c>
      <c r="I78">
        <v>-0.19269859</v>
      </c>
      <c r="J78">
        <v>-0.10738510499999999</v>
      </c>
    </row>
    <row r="79" spans="1:10" ht="16.5" x14ac:dyDescent="0.25">
      <c r="A79" s="16" t="s">
        <v>361</v>
      </c>
      <c r="B79" t="s">
        <v>402</v>
      </c>
      <c r="C79" s="7">
        <v>0</v>
      </c>
      <c r="D79">
        <v>-0.32078380000000001</v>
      </c>
      <c r="E79">
        <v>-0.28670679999999998</v>
      </c>
      <c r="F79">
        <v>-0.29002582999999998</v>
      </c>
      <c r="G79">
        <v>-0.45300607500000001</v>
      </c>
      <c r="H79">
        <v>-0.336009375</v>
      </c>
      <c r="I79">
        <v>-0.24522463999999999</v>
      </c>
      <c r="J79">
        <v>-0.14998906000000001</v>
      </c>
    </row>
    <row r="80" spans="1:10" ht="16.5" x14ac:dyDescent="0.25">
      <c r="A80" s="16" t="s">
        <v>368</v>
      </c>
      <c r="B80" t="s">
        <v>403</v>
      </c>
      <c r="C80" s="7">
        <v>0</v>
      </c>
      <c r="D80">
        <v>-6.0716905000000002E-2</v>
      </c>
      <c r="E80">
        <v>-0.11849778</v>
      </c>
      <c r="F80">
        <v>-6.1125245000000002E-2</v>
      </c>
      <c r="G80">
        <v>-0.250483495</v>
      </c>
      <c r="H80">
        <v>-0.22882139500000001</v>
      </c>
      <c r="I80">
        <v>-0.21218395000000001</v>
      </c>
      <c r="J80">
        <v>-8.2199110000000006E-2</v>
      </c>
    </row>
    <row r="81" spans="1:10" ht="16.5" x14ac:dyDescent="0.25">
      <c r="A81" s="16" t="s">
        <v>1017</v>
      </c>
      <c r="B81" t="s">
        <v>1169</v>
      </c>
      <c r="C81" s="7">
        <v>0</v>
      </c>
      <c r="D81">
        <v>1.413911715</v>
      </c>
      <c r="E81">
        <v>1.3040638899999999</v>
      </c>
      <c r="F81">
        <v>1.377924795</v>
      </c>
      <c r="G81">
        <v>0.33172216999999998</v>
      </c>
      <c r="H81">
        <v>0.29109795500000002</v>
      </c>
      <c r="I81">
        <v>2.0710925000000002E-2</v>
      </c>
      <c r="J81">
        <v>-1.1203299999999999E-3</v>
      </c>
    </row>
    <row r="82" spans="1:10" ht="16.5" x14ac:dyDescent="0.25">
      <c r="A82" s="16" t="s">
        <v>1018</v>
      </c>
      <c r="B82" t="s">
        <v>1170</v>
      </c>
      <c r="C82" s="7">
        <v>0</v>
      </c>
      <c r="D82">
        <v>-7.1830829999999998E-2</v>
      </c>
      <c r="E82">
        <v>-8.5766060000000005E-2</v>
      </c>
      <c r="F82">
        <v>-5.4760145000000003E-2</v>
      </c>
      <c r="G82">
        <v>-0.16022761999999999</v>
      </c>
      <c r="H82">
        <v>-6.3310530000000004E-2</v>
      </c>
      <c r="I82">
        <v>-0.10595963999999999</v>
      </c>
      <c r="J82">
        <v>-2.9471855000000002E-2</v>
      </c>
    </row>
    <row r="83" spans="1:10" ht="16.5" x14ac:dyDescent="0.25">
      <c r="A83" s="16" t="s">
        <v>1019</v>
      </c>
      <c r="B83" t="s">
        <v>1171</v>
      </c>
      <c r="C83" s="7">
        <v>0</v>
      </c>
      <c r="D83">
        <v>-0.27285170399999997</v>
      </c>
      <c r="E83">
        <v>-0.184497413</v>
      </c>
      <c r="F83">
        <v>-7.9252368000000004E-2</v>
      </c>
      <c r="G83">
        <v>-0.16402710500000001</v>
      </c>
      <c r="H83">
        <v>3.6727081000000002E-2</v>
      </c>
      <c r="I83">
        <v>-4.1919458E-2</v>
      </c>
      <c r="J83">
        <v>-4.8951604000000003E-2</v>
      </c>
    </row>
    <row r="84" spans="1:10" ht="16.5" x14ac:dyDescent="0.25">
      <c r="A84" s="16" t="s">
        <v>1020</v>
      </c>
      <c r="B84" t="s">
        <v>1298</v>
      </c>
    </row>
    <row r="85" spans="1:10" ht="16.5" x14ac:dyDescent="0.25">
      <c r="A85" s="16" t="s">
        <v>679</v>
      </c>
      <c r="B85" t="s">
        <v>691</v>
      </c>
      <c r="C85" s="7">
        <v>0</v>
      </c>
      <c r="D85">
        <v>-8.3806245000000001E-2</v>
      </c>
      <c r="E85">
        <v>-4.7723479999999999E-2</v>
      </c>
      <c r="F85">
        <v>-3.3835135000000002E-2</v>
      </c>
      <c r="G85">
        <v>-7.5974114999999995E-2</v>
      </c>
      <c r="H85">
        <v>-0.19683850999999999</v>
      </c>
      <c r="I85">
        <v>9.6477850000000007E-3</v>
      </c>
      <c r="J85">
        <v>2.3666655000000002E-2</v>
      </c>
    </row>
    <row r="86" spans="1:10" ht="16.5" x14ac:dyDescent="0.25">
      <c r="A86" s="16" t="s">
        <v>166</v>
      </c>
      <c r="B86" t="s">
        <v>607</v>
      </c>
      <c r="C86" s="7">
        <v>0</v>
      </c>
      <c r="D86">
        <v>-0.38552196</v>
      </c>
      <c r="E86">
        <v>-0.41261386500000002</v>
      </c>
      <c r="F86">
        <v>-0.374363895</v>
      </c>
      <c r="G86">
        <v>0.34384311499999998</v>
      </c>
      <c r="H86">
        <v>0.30460088000000002</v>
      </c>
      <c r="I86">
        <v>0.18443451499999999</v>
      </c>
      <c r="J86">
        <v>0.16389682999999999</v>
      </c>
    </row>
    <row r="87" spans="1:10" ht="16.5" x14ac:dyDescent="0.25">
      <c r="A87" s="16" t="s">
        <v>167</v>
      </c>
      <c r="B87" t="s">
        <v>608</v>
      </c>
      <c r="C87" s="7">
        <v>0</v>
      </c>
      <c r="D87">
        <v>-0.40972982000000002</v>
      </c>
      <c r="E87">
        <v>-0.45150965500000001</v>
      </c>
      <c r="F87">
        <v>-0.35576722</v>
      </c>
      <c r="G87">
        <v>0.30368447500000001</v>
      </c>
      <c r="H87">
        <v>0.33288170500000003</v>
      </c>
      <c r="I87">
        <v>0.16943660499999999</v>
      </c>
      <c r="J87">
        <v>0.117648085</v>
      </c>
    </row>
    <row r="88" spans="1:10" ht="16.5" x14ac:dyDescent="0.25">
      <c r="A88" s="16" t="s">
        <v>168</v>
      </c>
      <c r="B88" t="s">
        <v>609</v>
      </c>
      <c r="C88" s="7">
        <v>0</v>
      </c>
      <c r="D88">
        <v>-0.37067980499999997</v>
      </c>
      <c r="E88">
        <v>-0.32921138500000002</v>
      </c>
      <c r="F88">
        <v>-0.30406044500000001</v>
      </c>
      <c r="G88">
        <v>0.123699555</v>
      </c>
      <c r="H88">
        <v>3.5220715E-2</v>
      </c>
      <c r="I88">
        <v>6.1286355000000001E-2</v>
      </c>
      <c r="J88">
        <v>5.8070610000000002E-2</v>
      </c>
    </row>
    <row r="89" spans="1:10" ht="16.5" x14ac:dyDescent="0.25">
      <c r="A89" s="16" t="s">
        <v>169</v>
      </c>
      <c r="B89" t="s">
        <v>610</v>
      </c>
      <c r="C89" s="7">
        <v>0</v>
      </c>
      <c r="D89">
        <v>-0.14503975599999999</v>
      </c>
      <c r="E89">
        <v>-0.28215739699999998</v>
      </c>
      <c r="F89">
        <v>-0.61579146100000004</v>
      </c>
      <c r="G89">
        <v>0.38660338700000002</v>
      </c>
      <c r="H89">
        <v>0.36361596899999998</v>
      </c>
      <c r="I89">
        <v>0.13402170099999999</v>
      </c>
      <c r="J89">
        <v>0.15871413700000001</v>
      </c>
    </row>
    <row r="90" spans="1:10" ht="16.5" x14ac:dyDescent="0.25">
      <c r="A90" s="16" t="s">
        <v>170</v>
      </c>
      <c r="B90" t="s">
        <v>611</v>
      </c>
      <c r="C90" s="7">
        <v>0</v>
      </c>
      <c r="D90">
        <v>-0.327006085</v>
      </c>
      <c r="E90">
        <v>-0.36180040499999999</v>
      </c>
      <c r="F90">
        <v>-0.38942000500000001</v>
      </c>
      <c r="G90">
        <v>0.268478775</v>
      </c>
      <c r="H90">
        <v>0.25718071999999997</v>
      </c>
      <c r="I90">
        <v>0.13118183</v>
      </c>
      <c r="J90">
        <v>7.3203240000000003E-2</v>
      </c>
    </row>
    <row r="91" spans="1:10" ht="16.5" x14ac:dyDescent="0.25">
      <c r="A91" s="16" t="s">
        <v>171</v>
      </c>
      <c r="B91" t="s">
        <v>612</v>
      </c>
      <c r="C91" s="7">
        <v>0</v>
      </c>
      <c r="D91">
        <v>-0.47931122999999998</v>
      </c>
      <c r="E91">
        <v>-0.556842595</v>
      </c>
      <c r="F91">
        <v>-0.40002711000000002</v>
      </c>
      <c r="G91">
        <v>0.30025549499999998</v>
      </c>
      <c r="H91">
        <v>0.23518252000000001</v>
      </c>
      <c r="I91">
        <v>0.10867002000000001</v>
      </c>
      <c r="J91">
        <v>0.14387808499999999</v>
      </c>
    </row>
    <row r="92" spans="1:10" ht="16.5" x14ac:dyDescent="0.25">
      <c r="A92" s="16" t="s">
        <v>1021</v>
      </c>
      <c r="B92" t="s">
        <v>1172</v>
      </c>
      <c r="C92" s="7">
        <v>0</v>
      </c>
      <c r="D92">
        <v>-0.142768955</v>
      </c>
      <c r="E92">
        <v>-0.16668993500000001</v>
      </c>
      <c r="F92">
        <v>-0.16038807499999999</v>
      </c>
      <c r="G92">
        <v>-6.5188065000000003E-2</v>
      </c>
      <c r="H92">
        <v>4.8540079999999999E-2</v>
      </c>
      <c r="I92">
        <v>8.0191099999999994E-3</v>
      </c>
      <c r="J92">
        <v>-2.0910925E-2</v>
      </c>
    </row>
    <row r="93" spans="1:10" ht="16.5" x14ac:dyDescent="0.25">
      <c r="A93" s="16" t="s">
        <v>1022</v>
      </c>
      <c r="B93" t="s">
        <v>1173</v>
      </c>
      <c r="C93" s="7">
        <v>0</v>
      </c>
      <c r="D93">
        <v>0.83507045499999999</v>
      </c>
      <c r="E93">
        <v>0.79708072500000005</v>
      </c>
      <c r="F93">
        <v>0.89918818</v>
      </c>
      <c r="G93">
        <v>0.47858832499999998</v>
      </c>
      <c r="H93">
        <v>0.46595092500000002</v>
      </c>
      <c r="I93">
        <v>0.226859585</v>
      </c>
      <c r="J93">
        <v>7.3994790000000005E-2</v>
      </c>
    </row>
    <row r="94" spans="1:10" ht="16.5" x14ac:dyDescent="0.25">
      <c r="A94" s="4" t="s">
        <v>191</v>
      </c>
      <c r="B94" t="s">
        <v>719</v>
      </c>
      <c r="C94" s="7">
        <v>0</v>
      </c>
      <c r="D94">
        <v>0.79793544000000005</v>
      </c>
      <c r="E94">
        <v>0.72718983000000004</v>
      </c>
      <c r="F94">
        <v>0.87153601000000003</v>
      </c>
      <c r="G94">
        <v>-0.253587324</v>
      </c>
      <c r="H94">
        <v>-0.14132565</v>
      </c>
      <c r="I94">
        <v>-0.18706922500000001</v>
      </c>
      <c r="J94">
        <v>-5.0818105000000002E-2</v>
      </c>
    </row>
    <row r="95" spans="1:10" ht="16.5" x14ac:dyDescent="0.25">
      <c r="A95" s="16" t="s">
        <v>1023</v>
      </c>
      <c r="B95" t="s">
        <v>1174</v>
      </c>
      <c r="C95" s="7">
        <v>0</v>
      </c>
      <c r="D95">
        <v>2.7996130720000001</v>
      </c>
      <c r="E95">
        <v>2.6877049469999998</v>
      </c>
      <c r="F95">
        <v>2.6192624969999998</v>
      </c>
      <c r="G95">
        <v>0.79062050699999997</v>
      </c>
      <c r="H95">
        <v>0.76250364199999998</v>
      </c>
      <c r="I95">
        <v>0.46597766200000001</v>
      </c>
      <c r="J95">
        <v>0.13878838099999999</v>
      </c>
    </row>
    <row r="96" spans="1:10" ht="16.5" x14ac:dyDescent="0.25">
      <c r="A96" s="16" t="s">
        <v>1024</v>
      </c>
      <c r="B96" t="s">
        <v>1175</v>
      </c>
      <c r="C96" s="7">
        <v>0</v>
      </c>
      <c r="D96">
        <v>3.918097725</v>
      </c>
      <c r="E96">
        <v>3.8368092599999999</v>
      </c>
      <c r="F96">
        <v>3.8400763900000001</v>
      </c>
      <c r="G96">
        <v>1.6211579549999999</v>
      </c>
      <c r="H96">
        <v>1.520191933</v>
      </c>
      <c r="I96">
        <v>0.97965767100000001</v>
      </c>
      <c r="J96">
        <v>0.22587391500000001</v>
      </c>
    </row>
    <row r="97" spans="1:10" ht="16.5" x14ac:dyDescent="0.25">
      <c r="A97" s="16" t="s">
        <v>478</v>
      </c>
      <c r="B97" t="s">
        <v>492</v>
      </c>
      <c r="C97" s="7">
        <v>0</v>
      </c>
      <c r="D97">
        <v>2.5856739900000001</v>
      </c>
      <c r="E97">
        <v>2.5093118699999999</v>
      </c>
      <c r="F97">
        <v>2.4048918499999998</v>
      </c>
      <c r="G97">
        <v>0.60711104999999999</v>
      </c>
      <c r="H97">
        <v>0.46192302000000002</v>
      </c>
      <c r="I97">
        <v>0.23993630499999999</v>
      </c>
      <c r="J97">
        <v>-5.9535909999999997E-2</v>
      </c>
    </row>
    <row r="98" spans="1:10" ht="16.5" x14ac:dyDescent="0.25">
      <c r="A98" s="16" t="s">
        <v>1025</v>
      </c>
      <c r="B98" t="s">
        <v>1176</v>
      </c>
      <c r="C98" s="7">
        <v>0</v>
      </c>
      <c r="D98">
        <v>9.0148880000000001E-2</v>
      </c>
      <c r="E98">
        <v>5.132101E-2</v>
      </c>
      <c r="F98">
        <v>0.12652872000000001</v>
      </c>
      <c r="G98">
        <v>8.4312534999999994E-2</v>
      </c>
      <c r="H98">
        <v>9.4217154999999997E-2</v>
      </c>
      <c r="I98">
        <v>3.5417684999999997E-2</v>
      </c>
      <c r="J98">
        <v>2.6272859999999999E-2</v>
      </c>
    </row>
    <row r="99" spans="1:10" ht="16.5" x14ac:dyDescent="0.25">
      <c r="A99" s="16" t="s">
        <v>1026</v>
      </c>
      <c r="B99" t="s">
        <v>1177</v>
      </c>
      <c r="C99" s="7">
        <v>0</v>
      </c>
      <c r="D99">
        <v>3.2770590340000001</v>
      </c>
      <c r="E99">
        <v>3.2097879890000001</v>
      </c>
      <c r="F99">
        <v>3.2783528639999999</v>
      </c>
      <c r="G99">
        <v>0.90840763999999996</v>
      </c>
      <c r="H99">
        <v>0.84832748300000005</v>
      </c>
      <c r="I99">
        <v>0.50002897099999999</v>
      </c>
      <c r="J99">
        <v>0.13750964600000001</v>
      </c>
    </row>
    <row r="100" spans="1:10" ht="16.5" x14ac:dyDescent="0.25">
      <c r="A100" s="16" t="s">
        <v>80</v>
      </c>
      <c r="B100" t="s">
        <v>255</v>
      </c>
      <c r="C100" s="7">
        <v>0</v>
      </c>
      <c r="D100">
        <v>-0.82531365800000001</v>
      </c>
      <c r="E100">
        <v>-0.730503868</v>
      </c>
      <c r="F100">
        <v>-0.71392467000000004</v>
      </c>
      <c r="G100">
        <v>-0.39007768599999998</v>
      </c>
      <c r="H100">
        <v>-0.30496706000000001</v>
      </c>
      <c r="I100">
        <v>-0.16155575</v>
      </c>
      <c r="J100">
        <v>-6.0473434999999999E-2</v>
      </c>
    </row>
    <row r="101" spans="1:10" ht="16.5" x14ac:dyDescent="0.25">
      <c r="A101" s="16" t="s">
        <v>81</v>
      </c>
      <c r="B101" t="s">
        <v>256</v>
      </c>
      <c r="C101" s="7">
        <v>0</v>
      </c>
      <c r="D101">
        <v>-0.77214016699999999</v>
      </c>
      <c r="E101">
        <v>-0.64387216400000002</v>
      </c>
      <c r="F101">
        <v>-0.60837189300000005</v>
      </c>
      <c r="G101">
        <v>-0.250927648</v>
      </c>
      <c r="H101">
        <v>-0.161434876</v>
      </c>
      <c r="I101">
        <v>-6.8829119999999997E-3</v>
      </c>
      <c r="J101">
        <v>3.9081413000000002E-2</v>
      </c>
    </row>
    <row r="102" spans="1:10" ht="16.5" x14ac:dyDescent="0.25">
      <c r="A102" s="16" t="s">
        <v>82</v>
      </c>
      <c r="B102" t="s">
        <v>257</v>
      </c>
      <c r="C102" s="7">
        <v>0</v>
      </c>
      <c r="D102">
        <v>-0.864856929</v>
      </c>
      <c r="E102">
        <v>-0.91810345400000004</v>
      </c>
      <c r="F102">
        <v>-0.86381503100000001</v>
      </c>
      <c r="G102">
        <v>-0.45117024500000003</v>
      </c>
      <c r="H102">
        <v>-0.37021374200000001</v>
      </c>
      <c r="I102">
        <v>-0.210503616</v>
      </c>
      <c r="J102">
        <v>-2.1584977000000002E-2</v>
      </c>
    </row>
    <row r="103" spans="1:10" ht="16.5" x14ac:dyDescent="0.25">
      <c r="A103" s="16" t="s">
        <v>83</v>
      </c>
      <c r="B103" t="s">
        <v>258</v>
      </c>
      <c r="C103" s="7">
        <v>0</v>
      </c>
      <c r="D103">
        <v>-0.62930538999999996</v>
      </c>
      <c r="E103">
        <v>-0.46909060600000002</v>
      </c>
      <c r="F103">
        <v>-0.39185150400000002</v>
      </c>
      <c r="G103">
        <v>-0.33629814400000002</v>
      </c>
      <c r="H103">
        <v>-0.22439573700000001</v>
      </c>
      <c r="I103">
        <v>-0.104463493</v>
      </c>
      <c r="J103">
        <v>-4.3008029999999997E-3</v>
      </c>
    </row>
    <row r="104" spans="1:10" ht="16.5" x14ac:dyDescent="0.25">
      <c r="A104" s="16" t="s">
        <v>84</v>
      </c>
      <c r="B104" t="s">
        <v>259</v>
      </c>
      <c r="C104" s="7">
        <v>0</v>
      </c>
      <c r="D104">
        <v>-0.904765716</v>
      </c>
      <c r="E104">
        <v>-0.78070596199999998</v>
      </c>
      <c r="F104">
        <v>-0.78728351200000002</v>
      </c>
      <c r="G104">
        <v>-0.32438093699999998</v>
      </c>
      <c r="H104">
        <v>-0.20205538100000001</v>
      </c>
      <c r="I104">
        <v>-0.11229945199999999</v>
      </c>
      <c r="J104">
        <v>1.2625430999999999E-2</v>
      </c>
    </row>
    <row r="105" spans="1:10" ht="16.5" x14ac:dyDescent="0.25">
      <c r="A105" s="16" t="s">
        <v>172</v>
      </c>
      <c r="B105" t="s">
        <v>613</v>
      </c>
      <c r="C105" s="7">
        <v>0</v>
      </c>
      <c r="D105">
        <v>0.13396556000000001</v>
      </c>
      <c r="E105">
        <v>4.1469394999999999E-2</v>
      </c>
      <c r="F105">
        <v>0.152097595</v>
      </c>
      <c r="G105">
        <v>0.51069853499999995</v>
      </c>
      <c r="H105">
        <v>0.40681747499999998</v>
      </c>
      <c r="I105">
        <v>0.24293988</v>
      </c>
      <c r="J105">
        <v>0.1504779</v>
      </c>
    </row>
    <row r="106" spans="1:10" ht="16.5" x14ac:dyDescent="0.25">
      <c r="A106" s="4" t="s">
        <v>363</v>
      </c>
      <c r="B106" t="s">
        <v>692</v>
      </c>
      <c r="C106" s="7">
        <v>0</v>
      </c>
      <c r="D106">
        <v>-0.20310360499999999</v>
      </c>
      <c r="E106">
        <v>-0.13322587</v>
      </c>
      <c r="F106">
        <v>-0.10676953</v>
      </c>
      <c r="G106">
        <v>-0.105902975</v>
      </c>
      <c r="H106">
        <v>-0.196129795</v>
      </c>
      <c r="I106">
        <v>1.5669840000000001E-2</v>
      </c>
      <c r="J106">
        <v>9.9297684999999997E-2</v>
      </c>
    </row>
    <row r="107" spans="1:10" ht="16.5" x14ac:dyDescent="0.25">
      <c r="A107" s="16" t="s">
        <v>173</v>
      </c>
      <c r="B107" t="s">
        <v>614</v>
      </c>
      <c r="C107" s="7">
        <v>0</v>
      </c>
      <c r="D107">
        <v>0.19028706000000001</v>
      </c>
      <c r="E107">
        <v>7.7049800000000002E-2</v>
      </c>
      <c r="F107">
        <v>2.5691775E-2</v>
      </c>
      <c r="G107">
        <v>0.80633490500000005</v>
      </c>
      <c r="H107">
        <v>0.71028915500000001</v>
      </c>
      <c r="I107">
        <v>0.42558942500000002</v>
      </c>
      <c r="J107">
        <v>0.24626977</v>
      </c>
    </row>
    <row r="108" spans="1:10" ht="16.5" x14ac:dyDescent="0.25">
      <c r="A108" s="16" t="s">
        <v>61</v>
      </c>
      <c r="B108" t="s">
        <v>260</v>
      </c>
      <c r="C108" s="7">
        <v>0</v>
      </c>
      <c r="D108">
        <v>9.2399539999999999E-3</v>
      </c>
      <c r="E108">
        <v>1.9932517E-2</v>
      </c>
      <c r="F108">
        <v>0.15668479799999999</v>
      </c>
      <c r="G108">
        <v>0</v>
      </c>
      <c r="H108">
        <v>0</v>
      </c>
      <c r="I108">
        <v>0</v>
      </c>
      <c r="J108">
        <v>0</v>
      </c>
    </row>
    <row r="109" spans="1:10" ht="16.5" x14ac:dyDescent="0.25">
      <c r="A109" s="16" t="s">
        <v>62</v>
      </c>
      <c r="B109" t="s">
        <v>261</v>
      </c>
      <c r="C109" s="7">
        <v>0</v>
      </c>
      <c r="D109">
        <v>3.2204649000000002E-2</v>
      </c>
      <c r="E109">
        <v>0.187764717</v>
      </c>
      <c r="F109">
        <v>0.15751564600000001</v>
      </c>
      <c r="G109">
        <v>0</v>
      </c>
      <c r="H109">
        <v>2.9424934E-2</v>
      </c>
      <c r="I109">
        <v>0</v>
      </c>
      <c r="J109">
        <v>0</v>
      </c>
    </row>
    <row r="110" spans="1:10" ht="16.5" x14ac:dyDescent="0.25">
      <c r="A110" s="16" t="s">
        <v>63</v>
      </c>
      <c r="B110" t="s">
        <v>262</v>
      </c>
      <c r="C110" s="7">
        <v>0</v>
      </c>
      <c r="D110">
        <v>0</v>
      </c>
      <c r="E110">
        <v>4.6919773999999997E-2</v>
      </c>
      <c r="F110">
        <v>2.2002098000000001E-2</v>
      </c>
      <c r="G110">
        <v>0</v>
      </c>
      <c r="H110">
        <v>0</v>
      </c>
      <c r="I110">
        <v>0</v>
      </c>
      <c r="J110">
        <v>0</v>
      </c>
    </row>
    <row r="111" spans="1:10" ht="16.5" x14ac:dyDescent="0.25">
      <c r="A111" s="16" t="s">
        <v>64</v>
      </c>
      <c r="B111" t="s">
        <v>263</v>
      </c>
      <c r="C111" s="7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ht="16.5" x14ac:dyDescent="0.25">
      <c r="A112" s="16" t="s">
        <v>174</v>
      </c>
      <c r="B112" t="s">
        <v>493</v>
      </c>
      <c r="C112" s="7">
        <v>0</v>
      </c>
      <c r="D112">
        <v>1.717222504</v>
      </c>
      <c r="E112">
        <v>1.6947914959999999</v>
      </c>
      <c r="F112">
        <v>1.733563636</v>
      </c>
      <c r="G112">
        <v>1.082605348</v>
      </c>
      <c r="H112">
        <v>1.019278903</v>
      </c>
      <c r="I112">
        <v>0.65854776000000004</v>
      </c>
      <c r="J112">
        <v>0.219577719</v>
      </c>
    </row>
    <row r="113" spans="1:10" ht="16.5" x14ac:dyDescent="0.25">
      <c r="A113" s="16" t="s">
        <v>175</v>
      </c>
      <c r="B113" t="s">
        <v>494</v>
      </c>
      <c r="C113" s="7">
        <v>0</v>
      </c>
      <c r="D113">
        <v>1.847535911</v>
      </c>
      <c r="E113">
        <v>1.7612144810000001</v>
      </c>
      <c r="F113">
        <v>1.855352616</v>
      </c>
      <c r="G113">
        <v>1.0803968799999999</v>
      </c>
      <c r="H113">
        <v>0.99258422899999998</v>
      </c>
      <c r="I113">
        <v>0.65878461399999999</v>
      </c>
      <c r="J113">
        <v>0.22967631699999999</v>
      </c>
    </row>
    <row r="114" spans="1:10" ht="16.5" x14ac:dyDescent="0.25">
      <c r="A114" s="16" t="s">
        <v>1027</v>
      </c>
      <c r="B114" t="s">
        <v>1178</v>
      </c>
      <c r="C114" s="7">
        <v>0</v>
      </c>
      <c r="D114">
        <v>0.109482525</v>
      </c>
      <c r="E114">
        <v>0.16125999999999999</v>
      </c>
      <c r="F114">
        <v>0.12997270999999999</v>
      </c>
      <c r="G114">
        <v>-0.37703524500000002</v>
      </c>
      <c r="H114">
        <v>-0.24045926500000001</v>
      </c>
      <c r="I114">
        <v>-0.17328521499999999</v>
      </c>
      <c r="J114">
        <v>-0.124410145</v>
      </c>
    </row>
    <row r="115" spans="1:10" ht="16.5" x14ac:dyDescent="0.25">
      <c r="A115" s="4" t="s">
        <v>65</v>
      </c>
      <c r="B115" t="s">
        <v>264</v>
      </c>
      <c r="C115" s="7">
        <v>0</v>
      </c>
      <c r="D115">
        <v>-0.22084387799999999</v>
      </c>
      <c r="E115">
        <v>-6.5993301000000004E-2</v>
      </c>
      <c r="F115">
        <v>-0.117788751</v>
      </c>
      <c r="G115">
        <v>-5.7020556999999999E-2</v>
      </c>
      <c r="H115">
        <v>0.108686884</v>
      </c>
      <c r="I115">
        <v>4.5638939000000003E-2</v>
      </c>
      <c r="J115">
        <v>5.6417624E-2</v>
      </c>
    </row>
    <row r="116" spans="1:10" ht="16.5" x14ac:dyDescent="0.25">
      <c r="A116" s="16" t="s">
        <v>19</v>
      </c>
      <c r="B116" t="s">
        <v>265</v>
      </c>
      <c r="C116" s="7">
        <v>0</v>
      </c>
      <c r="D116">
        <v>2.0674460840000002</v>
      </c>
      <c r="E116">
        <v>1.8213179100000001</v>
      </c>
      <c r="F116">
        <v>1.743404559</v>
      </c>
      <c r="G116">
        <v>0.42704928399999997</v>
      </c>
      <c r="H116">
        <v>0.43220732899999997</v>
      </c>
      <c r="I116">
        <v>0.15602254300000001</v>
      </c>
      <c r="J116">
        <v>-7.3389335999999999E-2</v>
      </c>
    </row>
    <row r="117" spans="1:10" ht="16.5" x14ac:dyDescent="0.25">
      <c r="A117" s="16" t="s">
        <v>20</v>
      </c>
      <c r="B117" t="s">
        <v>266</v>
      </c>
      <c r="C117" s="7">
        <v>0</v>
      </c>
      <c r="D117">
        <v>0.94905538099999998</v>
      </c>
      <c r="E117">
        <v>1.0753160820000001</v>
      </c>
      <c r="F117">
        <v>1.01765656</v>
      </c>
      <c r="G117">
        <v>8.9708072999999999E-2</v>
      </c>
      <c r="H117">
        <v>9.2265633E-2</v>
      </c>
      <c r="I117">
        <v>6.6893810999999997E-2</v>
      </c>
      <c r="J117">
        <v>-1.193703E-2</v>
      </c>
    </row>
    <row r="118" spans="1:10" ht="16.5" x14ac:dyDescent="0.25">
      <c r="A118" s="16" t="s">
        <v>21</v>
      </c>
      <c r="B118" t="s">
        <v>267</v>
      </c>
      <c r="C118" s="7"/>
      <c r="D118">
        <v>0.69484222500000004</v>
      </c>
      <c r="E118">
        <v>0.74416822800000004</v>
      </c>
      <c r="F118">
        <v>0.724348412</v>
      </c>
      <c r="G118">
        <v>-3.4579285000000001E-2</v>
      </c>
      <c r="H118">
        <v>0.139775341</v>
      </c>
      <c r="I118">
        <v>8.9140300000000003E-4</v>
      </c>
      <c r="J118">
        <v>9.9042287000000007E-2</v>
      </c>
    </row>
    <row r="119" spans="1:10" ht="16.5" x14ac:dyDescent="0.25">
      <c r="A119" s="16" t="s">
        <v>22</v>
      </c>
      <c r="B119" t="s">
        <v>268</v>
      </c>
      <c r="C119" s="7">
        <v>0</v>
      </c>
      <c r="D119">
        <v>2.8648378179999998</v>
      </c>
      <c r="E119">
        <v>2.8350195729999998</v>
      </c>
      <c r="F119">
        <v>2.8325391880000002</v>
      </c>
      <c r="G119">
        <v>0.755778701</v>
      </c>
      <c r="H119">
        <v>0.75063993900000003</v>
      </c>
      <c r="I119">
        <v>0.50305873300000004</v>
      </c>
      <c r="J119">
        <v>0.167430948</v>
      </c>
    </row>
    <row r="120" spans="1:10" ht="16.5" x14ac:dyDescent="0.25">
      <c r="A120" s="16" t="s">
        <v>23</v>
      </c>
      <c r="B120" t="s">
        <v>269</v>
      </c>
      <c r="C120" s="7">
        <v>0</v>
      </c>
      <c r="D120">
        <v>0.80434573099999995</v>
      </c>
      <c r="E120">
        <v>0.64164349700000001</v>
      </c>
      <c r="F120">
        <v>0.80064458000000005</v>
      </c>
      <c r="G120">
        <v>0</v>
      </c>
      <c r="H120">
        <v>0</v>
      </c>
      <c r="I120">
        <v>0</v>
      </c>
      <c r="J120">
        <v>0</v>
      </c>
    </row>
    <row r="121" spans="1:10" ht="16.5" x14ac:dyDescent="0.25">
      <c r="A121" s="16" t="s">
        <v>24</v>
      </c>
      <c r="B121" t="s">
        <v>270</v>
      </c>
      <c r="C121" s="7">
        <v>0</v>
      </c>
      <c r="D121">
        <v>1.3701817350000001</v>
      </c>
      <c r="E121">
        <v>1.3696201050000001</v>
      </c>
      <c r="F121">
        <v>1.3356417700000001</v>
      </c>
      <c r="G121">
        <v>0.45905695499999999</v>
      </c>
      <c r="H121">
        <v>0.48095834500000001</v>
      </c>
      <c r="I121">
        <v>0.263035095</v>
      </c>
      <c r="J121">
        <v>1.8097414999999999E-2</v>
      </c>
    </row>
    <row r="122" spans="1:10" ht="16.5" x14ac:dyDescent="0.25">
      <c r="A122" s="16" t="s">
        <v>25</v>
      </c>
      <c r="B122" t="s">
        <v>271</v>
      </c>
      <c r="C122" s="7">
        <v>0</v>
      </c>
      <c r="D122">
        <v>1.2518349999999999E-2</v>
      </c>
      <c r="E122">
        <v>3.4291650000000001E-3</v>
      </c>
      <c r="F122">
        <v>7.9039305000000004E-2</v>
      </c>
      <c r="G122">
        <v>0.30111697500000001</v>
      </c>
      <c r="H122">
        <v>0.38852124500000002</v>
      </c>
      <c r="I122">
        <v>0.174664075</v>
      </c>
      <c r="J122">
        <v>-1.5541999999999999E-3</v>
      </c>
    </row>
    <row r="123" spans="1:10" ht="16.5" x14ac:dyDescent="0.25">
      <c r="A123" s="16" t="s">
        <v>1028</v>
      </c>
      <c r="B123" t="s">
        <v>1179</v>
      </c>
      <c r="C123" s="7">
        <v>0</v>
      </c>
      <c r="D123">
        <v>1.36995885</v>
      </c>
      <c r="E123">
        <v>1.297748165</v>
      </c>
      <c r="F123">
        <v>1.3057389049999999</v>
      </c>
      <c r="G123">
        <v>0.52663020000000005</v>
      </c>
      <c r="H123">
        <v>0.52348781499999997</v>
      </c>
      <c r="I123">
        <v>0.31093925</v>
      </c>
      <c r="J123">
        <v>0.11226774</v>
      </c>
    </row>
    <row r="124" spans="1:10" ht="16.5" x14ac:dyDescent="0.25">
      <c r="A124" s="16" t="s">
        <v>79</v>
      </c>
      <c r="B124" t="s">
        <v>272</v>
      </c>
      <c r="C124" s="7">
        <v>0</v>
      </c>
      <c r="D124">
        <v>4.5845496999999999E-2</v>
      </c>
      <c r="E124">
        <v>4.9169289999999997E-2</v>
      </c>
      <c r="F124">
        <v>0.23012239800000001</v>
      </c>
      <c r="G124">
        <v>-4.3160759999999999E-2</v>
      </c>
      <c r="H124">
        <v>0.14787051000000001</v>
      </c>
      <c r="I124">
        <v>9.9536483999999995E-2</v>
      </c>
      <c r="J124">
        <v>-3.0598849000000001E-2</v>
      </c>
    </row>
    <row r="125" spans="1:10" ht="16.5" x14ac:dyDescent="0.25">
      <c r="A125" s="16" t="s">
        <v>41</v>
      </c>
      <c r="B125" t="s">
        <v>273</v>
      </c>
      <c r="C125" s="7">
        <v>0</v>
      </c>
      <c r="D125">
        <v>-0.101282055</v>
      </c>
      <c r="E125">
        <v>-0.10956419000000001</v>
      </c>
      <c r="F125">
        <v>-0.114818595</v>
      </c>
      <c r="G125">
        <v>-7.4366584999999999E-2</v>
      </c>
      <c r="H125">
        <v>-9.0637314999999996E-2</v>
      </c>
      <c r="I125">
        <v>-7.1250499999999994E-2</v>
      </c>
      <c r="J125">
        <v>-2.304105E-2</v>
      </c>
    </row>
    <row r="126" spans="1:10" ht="16.5" x14ac:dyDescent="0.25">
      <c r="A126" s="16" t="s">
        <v>1029</v>
      </c>
      <c r="B126" t="s">
        <v>1180</v>
      </c>
      <c r="C126" s="7">
        <v>0</v>
      </c>
      <c r="D126">
        <v>1.0133914550000001</v>
      </c>
      <c r="E126">
        <v>0.94619804500000004</v>
      </c>
      <c r="F126">
        <v>0.93520762000000002</v>
      </c>
      <c r="G126">
        <v>0.220318335</v>
      </c>
      <c r="H126">
        <v>0.19018344500000001</v>
      </c>
      <c r="I126">
        <v>7.0708524999999994E-2</v>
      </c>
      <c r="J126">
        <v>7.3340464999999994E-2</v>
      </c>
    </row>
    <row r="127" spans="1:10" ht="16.5" x14ac:dyDescent="0.25">
      <c r="A127" s="16" t="s">
        <v>1030</v>
      </c>
      <c r="B127" t="s">
        <v>1181</v>
      </c>
      <c r="C127" s="7">
        <v>0</v>
      </c>
      <c r="D127">
        <v>1.368020631</v>
      </c>
      <c r="E127">
        <v>1.3776739309999999</v>
      </c>
      <c r="F127">
        <v>1.2848034310000001</v>
      </c>
      <c r="G127">
        <v>0.57255810100000004</v>
      </c>
      <c r="H127">
        <v>0.55979789099999999</v>
      </c>
      <c r="I127">
        <v>0.40357124100000002</v>
      </c>
      <c r="J127">
        <v>0.208740906</v>
      </c>
    </row>
    <row r="128" spans="1:10" ht="16.5" x14ac:dyDescent="0.25">
      <c r="A128" s="16" t="s">
        <v>1031</v>
      </c>
      <c r="B128" t="s">
        <v>1182</v>
      </c>
      <c r="C128" s="7">
        <v>0</v>
      </c>
      <c r="D128">
        <v>1.132099465</v>
      </c>
      <c r="E128">
        <v>1.051365205</v>
      </c>
      <c r="F128">
        <v>1.04578064</v>
      </c>
      <c r="G128">
        <v>0.42088335500000001</v>
      </c>
      <c r="H128">
        <v>0.42026293999999997</v>
      </c>
      <c r="I128">
        <v>0.185935195</v>
      </c>
      <c r="J128">
        <v>8.850102E-2</v>
      </c>
    </row>
    <row r="129" spans="1:10" ht="16.5" x14ac:dyDescent="0.25">
      <c r="A129" s="16" t="s">
        <v>115</v>
      </c>
      <c r="B129" t="s">
        <v>406</v>
      </c>
      <c r="C129" s="7">
        <v>0</v>
      </c>
      <c r="D129">
        <v>-1.4295308499999999</v>
      </c>
      <c r="E129">
        <v>-1.46916281</v>
      </c>
      <c r="F129">
        <v>-1.4352899699999999</v>
      </c>
      <c r="G129">
        <v>-1.49224226</v>
      </c>
      <c r="H129">
        <v>-1.313993325</v>
      </c>
      <c r="I129">
        <v>-0.82280122499999997</v>
      </c>
      <c r="J129">
        <v>-0.52356884999999997</v>
      </c>
    </row>
    <row r="130" spans="1:10" ht="16.5" x14ac:dyDescent="0.25">
      <c r="A130" s="16" t="s">
        <v>116</v>
      </c>
      <c r="B130" t="s">
        <v>407</v>
      </c>
      <c r="C130" s="7">
        <v>0</v>
      </c>
      <c r="D130">
        <v>-1.2851068050000001</v>
      </c>
      <c r="E130">
        <v>-1.3279343649999999</v>
      </c>
      <c r="F130">
        <v>-1.29215518</v>
      </c>
      <c r="G130">
        <v>-1.2937696949999999</v>
      </c>
      <c r="H130">
        <v>-1.215837235</v>
      </c>
      <c r="I130">
        <v>-0.73175344499999995</v>
      </c>
      <c r="J130">
        <v>-0.45014477000000003</v>
      </c>
    </row>
    <row r="131" spans="1:10" ht="16.5" x14ac:dyDescent="0.25">
      <c r="A131" s="16" t="s">
        <v>117</v>
      </c>
      <c r="B131" t="s">
        <v>197</v>
      </c>
      <c r="C131" s="7">
        <v>0</v>
      </c>
      <c r="D131">
        <v>-1.374352485</v>
      </c>
      <c r="E131">
        <v>-1.3833543100000001</v>
      </c>
      <c r="F131">
        <v>-1.43871499</v>
      </c>
      <c r="G131">
        <v>-1.4763916399999999</v>
      </c>
      <c r="H131">
        <v>-1.28157038</v>
      </c>
      <c r="I131">
        <v>-0.751986975</v>
      </c>
      <c r="J131">
        <v>-0.54504461999999998</v>
      </c>
    </row>
    <row r="132" spans="1:10" ht="16.5" x14ac:dyDescent="0.25">
      <c r="A132" s="16" t="s">
        <v>118</v>
      </c>
      <c r="B132" t="s">
        <v>408</v>
      </c>
      <c r="C132" s="7">
        <v>0</v>
      </c>
      <c r="D132">
        <v>-1.4716969049999999</v>
      </c>
      <c r="E132">
        <v>-1.472956395</v>
      </c>
      <c r="F132">
        <v>-1.4301424199999999</v>
      </c>
      <c r="G132">
        <v>-1.4477979249999999</v>
      </c>
      <c r="H132">
        <v>-1.3197543700000001</v>
      </c>
      <c r="I132">
        <v>-0.82957986500000003</v>
      </c>
      <c r="J132">
        <v>-0.51431298000000003</v>
      </c>
    </row>
    <row r="133" spans="1:10" ht="16.5" x14ac:dyDescent="0.25">
      <c r="A133" s="17" t="s">
        <v>119</v>
      </c>
      <c r="B133" t="s">
        <v>409</v>
      </c>
      <c r="C133" s="7">
        <v>0</v>
      </c>
      <c r="D133">
        <v>-0.382892075</v>
      </c>
      <c r="E133">
        <v>-0.33363527999999998</v>
      </c>
      <c r="F133">
        <v>-0.318128825</v>
      </c>
      <c r="G133">
        <v>-0.58665893999999996</v>
      </c>
      <c r="H133">
        <v>-0.52203555000000001</v>
      </c>
      <c r="I133">
        <v>-0.31089647999999998</v>
      </c>
      <c r="J133">
        <v>-0.237247025</v>
      </c>
    </row>
    <row r="134" spans="1:10" ht="16.5" x14ac:dyDescent="0.25">
      <c r="A134" s="16" t="s">
        <v>547</v>
      </c>
      <c r="B134" t="s">
        <v>615</v>
      </c>
      <c r="C134" s="7">
        <v>0</v>
      </c>
      <c r="D134">
        <v>6.5710875000000002E-2</v>
      </c>
      <c r="E134">
        <v>7.6408980000000001E-2</v>
      </c>
      <c r="F134">
        <v>0.13738974000000001</v>
      </c>
      <c r="G134">
        <v>-1.549355E-2</v>
      </c>
      <c r="H134">
        <v>1.7576560000000001E-2</v>
      </c>
      <c r="I134">
        <v>-7.1662500000000003E-4</v>
      </c>
      <c r="J134">
        <v>2.0170569999999999E-2</v>
      </c>
    </row>
    <row r="135" spans="1:10" ht="16.5" x14ac:dyDescent="0.25">
      <c r="A135" s="16" t="s">
        <v>549</v>
      </c>
      <c r="B135" t="s">
        <v>616</v>
      </c>
      <c r="C135" s="7">
        <v>0</v>
      </c>
      <c r="D135">
        <v>0.50408978000000004</v>
      </c>
      <c r="E135">
        <v>0.47391070499999999</v>
      </c>
      <c r="F135">
        <v>0.571442055</v>
      </c>
      <c r="G135">
        <v>0.1173493</v>
      </c>
      <c r="H135">
        <v>9.7458959999999997E-2</v>
      </c>
      <c r="I135">
        <v>2.8209205000000001E-2</v>
      </c>
      <c r="J135">
        <v>8.4889000000000004E-4</v>
      </c>
    </row>
    <row r="136" spans="1:10" ht="16.5" x14ac:dyDescent="0.25">
      <c r="A136" s="16" t="s">
        <v>425</v>
      </c>
      <c r="B136" t="s">
        <v>435</v>
      </c>
      <c r="C136" s="7">
        <v>0</v>
      </c>
      <c r="D136">
        <v>-2.714921E-2</v>
      </c>
      <c r="E136">
        <v>-1.2430099999999999E-2</v>
      </c>
      <c r="F136">
        <v>2.5362470000000002E-2</v>
      </c>
      <c r="G136">
        <v>-7.3168869999999997E-2</v>
      </c>
      <c r="H136">
        <v>-4.0616119999999999E-2</v>
      </c>
      <c r="I136">
        <v>-3.2237399999999999E-2</v>
      </c>
      <c r="J136">
        <v>-1.4754959999999999E-2</v>
      </c>
    </row>
    <row r="137" spans="1:10" ht="16.5" x14ac:dyDescent="0.25">
      <c r="A137" s="16" t="s">
        <v>176</v>
      </c>
      <c r="B137" t="s">
        <v>617</v>
      </c>
      <c r="C137" s="7">
        <v>0</v>
      </c>
      <c r="D137">
        <v>-2.2280808570000001</v>
      </c>
      <c r="E137">
        <v>-2.134016801</v>
      </c>
      <c r="F137">
        <v>-2.0721881600000001</v>
      </c>
      <c r="G137">
        <v>-0.53569337500000003</v>
      </c>
      <c r="H137">
        <v>-0.36364516499999999</v>
      </c>
      <c r="I137">
        <v>-0.33312714999999998</v>
      </c>
      <c r="J137">
        <v>-0.159514925</v>
      </c>
    </row>
    <row r="138" spans="1:10" ht="16.5" x14ac:dyDescent="0.25">
      <c r="A138" s="16" t="s">
        <v>177</v>
      </c>
      <c r="B138" t="s">
        <v>618</v>
      </c>
      <c r="C138" s="7">
        <v>0</v>
      </c>
      <c r="D138">
        <v>0.94166988600000001</v>
      </c>
      <c r="E138">
        <v>0.90680083600000005</v>
      </c>
      <c r="F138">
        <v>0.895066056</v>
      </c>
      <c r="G138">
        <v>-0.31193928799999998</v>
      </c>
      <c r="H138">
        <v>-0.25393146500000002</v>
      </c>
      <c r="I138">
        <v>-5.4287501000000002E-2</v>
      </c>
      <c r="J138">
        <v>-7.6474849999999999E-3</v>
      </c>
    </row>
    <row r="139" spans="1:10" ht="16.5" x14ac:dyDescent="0.25">
      <c r="A139" s="16" t="s">
        <v>550</v>
      </c>
      <c r="B139" t="s">
        <v>619</v>
      </c>
      <c r="C139" s="7">
        <v>0</v>
      </c>
      <c r="D139">
        <v>0.22357585499999999</v>
      </c>
      <c r="E139">
        <v>0.213395685</v>
      </c>
      <c r="F139">
        <v>0.29743838</v>
      </c>
      <c r="G139">
        <v>4.2744944999999999E-2</v>
      </c>
      <c r="H139">
        <v>9.4118599999999997E-2</v>
      </c>
      <c r="I139">
        <v>6.5133264999999996E-2</v>
      </c>
      <c r="J139">
        <v>4.9551449999999997E-2</v>
      </c>
    </row>
    <row r="140" spans="1:10" ht="16.5" x14ac:dyDescent="0.25">
      <c r="A140" s="16" t="s">
        <v>1032</v>
      </c>
      <c r="B140" t="s">
        <v>1183</v>
      </c>
      <c r="C140" s="7">
        <v>0</v>
      </c>
      <c r="D140">
        <v>-4.8203999999999999E-4</v>
      </c>
      <c r="E140">
        <v>-6.0503950000000001E-3</v>
      </c>
      <c r="F140">
        <v>-3.7271480000000003E-2</v>
      </c>
      <c r="G140">
        <v>0.119822105</v>
      </c>
      <c r="H140">
        <v>0.15608438999999999</v>
      </c>
      <c r="I140">
        <v>6.3926664999999994E-2</v>
      </c>
      <c r="J140">
        <v>3.7656215E-2</v>
      </c>
    </row>
    <row r="141" spans="1:10" ht="16.5" x14ac:dyDescent="0.25">
      <c r="A141" s="16" t="s">
        <v>1033</v>
      </c>
      <c r="B141" t="s">
        <v>1184</v>
      </c>
      <c r="C141" s="7">
        <v>0</v>
      </c>
      <c r="D141">
        <v>4.3624680849999997</v>
      </c>
      <c r="E141">
        <v>4.3463401199999998</v>
      </c>
      <c r="F141">
        <v>4.3444804149999996</v>
      </c>
      <c r="G141">
        <v>3.9587241199999998</v>
      </c>
      <c r="H141">
        <v>3.844769055</v>
      </c>
      <c r="I141">
        <v>3.3935137800000001</v>
      </c>
      <c r="J141">
        <v>1.4872679449999999</v>
      </c>
    </row>
    <row r="142" spans="1:10" ht="16.5" x14ac:dyDescent="0.25">
      <c r="A142" s="16" t="s">
        <v>1034</v>
      </c>
      <c r="B142" t="s">
        <v>1185</v>
      </c>
      <c r="C142" s="7">
        <v>0</v>
      </c>
      <c r="D142">
        <v>5.9152065360000003</v>
      </c>
      <c r="E142">
        <v>5.919467451</v>
      </c>
      <c r="F142">
        <v>5.8230876159999996</v>
      </c>
      <c r="G142">
        <v>5.3559292559999996</v>
      </c>
      <c r="H142">
        <v>5.1171099160000004</v>
      </c>
      <c r="I142">
        <v>4.4838710659999998</v>
      </c>
      <c r="J142">
        <v>1.798960178</v>
      </c>
    </row>
    <row r="143" spans="1:10" ht="16.5" x14ac:dyDescent="0.25">
      <c r="A143" s="16" t="s">
        <v>1035</v>
      </c>
      <c r="B143" t="s">
        <v>1186</v>
      </c>
      <c r="C143" s="7">
        <v>0</v>
      </c>
      <c r="D143">
        <v>4.916001047</v>
      </c>
      <c r="E143">
        <v>4.9177908370000001</v>
      </c>
      <c r="F143">
        <v>4.9232564170000002</v>
      </c>
      <c r="G143">
        <v>4.4441721120000004</v>
      </c>
      <c r="H143">
        <v>4.2231652669999997</v>
      </c>
      <c r="I143">
        <v>3.832975362</v>
      </c>
      <c r="J143">
        <v>1.439273257</v>
      </c>
    </row>
    <row r="144" spans="1:10" ht="16.5" x14ac:dyDescent="0.25">
      <c r="A144" s="4" t="s">
        <v>1036</v>
      </c>
      <c r="B144" t="s">
        <v>1187</v>
      </c>
      <c r="C144" s="7">
        <v>0</v>
      </c>
      <c r="D144">
        <v>6.6046495790000002</v>
      </c>
      <c r="E144">
        <v>6.4014338789999998</v>
      </c>
      <c r="F144">
        <v>6.5281886140000003</v>
      </c>
      <c r="G144">
        <v>5.8616450090000001</v>
      </c>
      <c r="H144">
        <v>5.612123489</v>
      </c>
      <c r="I144">
        <v>4.6507139840000002</v>
      </c>
      <c r="J144">
        <v>1.7957099780000001</v>
      </c>
    </row>
    <row r="145" spans="1:10" ht="16.5" x14ac:dyDescent="0.25">
      <c r="A145" s="16" t="s">
        <v>1037</v>
      </c>
      <c r="B145" t="s">
        <v>1188</v>
      </c>
      <c r="C145" s="7">
        <v>0</v>
      </c>
      <c r="D145">
        <v>2.8269851749999999</v>
      </c>
      <c r="E145">
        <v>2.8347522550000002</v>
      </c>
      <c r="F145">
        <v>2.784448475</v>
      </c>
      <c r="G145">
        <v>2.57111249</v>
      </c>
      <c r="H145">
        <v>2.496317925</v>
      </c>
      <c r="I145">
        <v>2.0793592250000001</v>
      </c>
      <c r="J145">
        <v>0.93897182499999998</v>
      </c>
    </row>
    <row r="146" spans="1:10" ht="16.5" x14ac:dyDescent="0.25">
      <c r="A146" s="16" t="s">
        <v>1038</v>
      </c>
      <c r="B146" t="s">
        <v>1189</v>
      </c>
      <c r="C146" s="7">
        <v>0</v>
      </c>
      <c r="D146">
        <v>3.4593451200000001</v>
      </c>
      <c r="E146">
        <v>3.4044934750000002</v>
      </c>
      <c r="F146">
        <v>3.3796072499999998</v>
      </c>
      <c r="G146">
        <v>3.07569231</v>
      </c>
      <c r="H146">
        <v>3.0185568599999999</v>
      </c>
      <c r="I146">
        <v>2.5942591799999999</v>
      </c>
      <c r="J146">
        <v>1.0559832199999999</v>
      </c>
    </row>
    <row r="147" spans="1:10" ht="16.5" x14ac:dyDescent="0.25">
      <c r="A147" s="16" t="s">
        <v>1039</v>
      </c>
      <c r="B147" t="s">
        <v>1190</v>
      </c>
      <c r="C147" s="7"/>
      <c r="D147">
        <v>-0.94525672000000005</v>
      </c>
      <c r="E147">
        <v>-0.94764599000000005</v>
      </c>
      <c r="F147">
        <v>-0.908587335</v>
      </c>
      <c r="G147">
        <v>-1.0925407650000001</v>
      </c>
      <c r="H147">
        <v>-0.94315968500000003</v>
      </c>
      <c r="I147">
        <v>-0.50399886999999999</v>
      </c>
      <c r="J147">
        <v>-0.21798043</v>
      </c>
    </row>
    <row r="148" spans="1:10" ht="16.5" x14ac:dyDescent="0.25">
      <c r="A148" s="16" t="s">
        <v>1040</v>
      </c>
      <c r="B148" t="s">
        <v>1191</v>
      </c>
      <c r="C148" s="7">
        <v>0</v>
      </c>
      <c r="D148">
        <v>-0.25166293000000001</v>
      </c>
      <c r="E148">
        <v>-0.22917472</v>
      </c>
      <c r="F148">
        <v>-0.21035680500000001</v>
      </c>
      <c r="G148">
        <v>0.29444200999999998</v>
      </c>
      <c r="H148">
        <v>0.29384681000000001</v>
      </c>
      <c r="I148">
        <v>0.17453688000000001</v>
      </c>
      <c r="J148">
        <v>5.4397580000000001E-2</v>
      </c>
    </row>
    <row r="149" spans="1:10" ht="16.5" x14ac:dyDescent="0.25">
      <c r="A149" s="16" t="s">
        <v>164</v>
      </c>
      <c r="B149" t="s">
        <v>495</v>
      </c>
      <c r="C149" s="7">
        <v>0</v>
      </c>
      <c r="D149">
        <v>1.5840772350000001</v>
      </c>
      <c r="E149">
        <v>1.517284745</v>
      </c>
      <c r="F149">
        <v>1.5231713099999999</v>
      </c>
      <c r="G149">
        <v>0.30342359000000002</v>
      </c>
      <c r="H149">
        <v>0.35149921499999998</v>
      </c>
      <c r="I149">
        <v>0.19047265499999999</v>
      </c>
      <c r="J149">
        <v>0.11719410500000001</v>
      </c>
    </row>
    <row r="150" spans="1:10" ht="16.5" x14ac:dyDescent="0.25">
      <c r="A150" s="16" t="s">
        <v>1041</v>
      </c>
      <c r="B150" t="s">
        <v>1192</v>
      </c>
      <c r="C150" s="7">
        <v>0</v>
      </c>
      <c r="D150">
        <v>0.220583205</v>
      </c>
      <c r="E150">
        <v>0.20609720500000001</v>
      </c>
      <c r="F150">
        <v>0.25669591000000003</v>
      </c>
      <c r="G150">
        <v>-2.655923E-2</v>
      </c>
      <c r="H150">
        <v>3.4752039999999998E-2</v>
      </c>
      <c r="I150">
        <v>-8.8975974999999999E-2</v>
      </c>
      <c r="J150">
        <v>-5.3886345000000002E-2</v>
      </c>
    </row>
    <row r="151" spans="1:10" ht="16.5" x14ac:dyDescent="0.25">
      <c r="A151" s="16" t="s">
        <v>1042</v>
      </c>
      <c r="B151" t="s">
        <v>1193</v>
      </c>
      <c r="C151" s="7">
        <v>0</v>
      </c>
      <c r="D151">
        <v>0.39146835499999999</v>
      </c>
      <c r="E151">
        <v>0.33379486000000003</v>
      </c>
      <c r="F151">
        <v>0.39917541000000001</v>
      </c>
      <c r="G151">
        <v>8.6562395E-2</v>
      </c>
      <c r="H151">
        <v>9.5455145000000005E-2</v>
      </c>
      <c r="I151">
        <v>-5.6867794999999999E-2</v>
      </c>
      <c r="J151">
        <v>-4.9904940000000002E-2</v>
      </c>
    </row>
    <row r="152" spans="1:10" ht="16.5" x14ac:dyDescent="0.25">
      <c r="A152" s="16" t="s">
        <v>1043</v>
      </c>
      <c r="B152" t="s">
        <v>1194</v>
      </c>
      <c r="C152" s="7">
        <v>0</v>
      </c>
      <c r="D152">
        <v>0.24936191999999999</v>
      </c>
      <c r="E152">
        <v>0.15293308</v>
      </c>
      <c r="F152">
        <v>0.24119997500000001</v>
      </c>
      <c r="G152">
        <v>-5.6224490000000002E-2</v>
      </c>
      <c r="H152">
        <v>-4.2115464999999998E-2</v>
      </c>
      <c r="I152">
        <v>-0.10581855</v>
      </c>
      <c r="J152">
        <v>-6.5003044999999995E-2</v>
      </c>
    </row>
    <row r="153" spans="1:10" ht="16.5" x14ac:dyDescent="0.25">
      <c r="A153" s="16" t="s">
        <v>1044</v>
      </c>
      <c r="B153" t="s">
        <v>1195</v>
      </c>
      <c r="C153" s="7">
        <v>0</v>
      </c>
      <c r="D153">
        <v>0.69124269000000005</v>
      </c>
      <c r="E153">
        <v>0.75518439000000004</v>
      </c>
      <c r="F153">
        <v>0.69594160999999999</v>
      </c>
      <c r="G153">
        <v>0.19171084499999999</v>
      </c>
      <c r="H153">
        <v>0.16835294000000001</v>
      </c>
      <c r="I153">
        <v>7.7617654999999994E-2</v>
      </c>
      <c r="J153">
        <v>-6.2174960000000001E-2</v>
      </c>
    </row>
    <row r="154" spans="1:10" ht="16.5" x14ac:dyDescent="0.25">
      <c r="A154" s="16" t="s">
        <v>1045</v>
      </c>
      <c r="B154" t="s">
        <v>1196</v>
      </c>
      <c r="C154" s="7">
        <v>0</v>
      </c>
      <c r="D154">
        <v>-9.9199579999999996E-2</v>
      </c>
      <c r="E154">
        <v>-0.10136663999999999</v>
      </c>
      <c r="F154">
        <v>-4.7889284999999997E-2</v>
      </c>
      <c r="G154">
        <v>0.11084835</v>
      </c>
      <c r="H154">
        <v>8.8379059999999995E-2</v>
      </c>
      <c r="I154">
        <v>5.7013660000000001E-2</v>
      </c>
      <c r="J154">
        <v>4.0658905000000002E-2</v>
      </c>
    </row>
    <row r="155" spans="1:10" ht="16.5" x14ac:dyDescent="0.25">
      <c r="A155" s="16" t="s">
        <v>708</v>
      </c>
      <c r="B155" t="s">
        <v>720</v>
      </c>
      <c r="C155" s="7">
        <v>0</v>
      </c>
      <c r="D155">
        <v>-4.2440464999999997E-2</v>
      </c>
      <c r="E155">
        <v>2.2242891000000001E-2</v>
      </c>
      <c r="F155">
        <v>-5.341854E-3</v>
      </c>
      <c r="G155">
        <v>0.150790908</v>
      </c>
      <c r="H155">
        <v>0.19890044900000001</v>
      </c>
      <c r="I155">
        <v>0.17101334200000001</v>
      </c>
      <c r="J155">
        <v>7.3135965999999997E-2</v>
      </c>
    </row>
    <row r="156" spans="1:10" ht="16.5" x14ac:dyDescent="0.25">
      <c r="A156" s="16" t="s">
        <v>382</v>
      </c>
      <c r="B156" t="s">
        <v>410</v>
      </c>
      <c r="C156" s="7">
        <v>0</v>
      </c>
      <c r="D156">
        <v>-0.26843546499999998</v>
      </c>
      <c r="E156">
        <v>-0.30021166500000002</v>
      </c>
      <c r="F156">
        <v>-0.36620582000000002</v>
      </c>
      <c r="G156">
        <v>-2.702937E-2</v>
      </c>
      <c r="H156">
        <v>5.9481424999999997E-2</v>
      </c>
      <c r="I156">
        <v>3.7937005000000003E-2</v>
      </c>
      <c r="J156">
        <v>6.2809700000000003E-3</v>
      </c>
    </row>
    <row r="157" spans="1:10" ht="16.5" x14ac:dyDescent="0.25">
      <c r="A157" s="16" t="s">
        <v>90</v>
      </c>
      <c r="B157" t="s">
        <v>274</v>
      </c>
      <c r="C157" s="7">
        <v>0</v>
      </c>
      <c r="D157">
        <v>3.3844080000000002E-3</v>
      </c>
      <c r="E157">
        <v>4.1280117999999998E-2</v>
      </c>
      <c r="F157">
        <v>0.20070069700000001</v>
      </c>
      <c r="G157">
        <v>-4.150889E-2</v>
      </c>
      <c r="H157">
        <v>-6.2623849999999995E-2</v>
      </c>
      <c r="I157">
        <v>-6.2623849999999995E-2</v>
      </c>
      <c r="J157">
        <v>-6.2623849999999995E-2</v>
      </c>
    </row>
    <row r="158" spans="1:10" ht="16.5" x14ac:dyDescent="0.25">
      <c r="A158" s="16" t="s">
        <v>91</v>
      </c>
      <c r="B158" t="s">
        <v>275</v>
      </c>
      <c r="C158" s="7">
        <v>0</v>
      </c>
      <c r="D158">
        <v>-2.8398129000000001E-2</v>
      </c>
      <c r="E158">
        <v>2.8626081000000001E-2</v>
      </c>
      <c r="F158">
        <v>0.10363251699999999</v>
      </c>
      <c r="G158">
        <v>-0.17649011100000001</v>
      </c>
      <c r="H158">
        <v>3.3122382999999998E-2</v>
      </c>
      <c r="I158">
        <v>-7.2248848000000004E-2</v>
      </c>
      <c r="J158">
        <v>-3.4947205000000002E-2</v>
      </c>
    </row>
    <row r="159" spans="1:10" ht="16.5" x14ac:dyDescent="0.25">
      <c r="A159" s="16" t="s">
        <v>92</v>
      </c>
      <c r="B159" t="s">
        <v>276</v>
      </c>
      <c r="C159" s="7">
        <v>0</v>
      </c>
      <c r="D159">
        <v>9.7823502000000007E-2</v>
      </c>
      <c r="E159">
        <v>0.38138668799999997</v>
      </c>
      <c r="F159">
        <v>0.10119497</v>
      </c>
      <c r="G159">
        <v>-0.151495296</v>
      </c>
      <c r="H159">
        <v>0.114424236</v>
      </c>
      <c r="I159">
        <v>0.21150835400000001</v>
      </c>
      <c r="J159">
        <v>6.5357287E-2</v>
      </c>
    </row>
    <row r="160" spans="1:10" ht="16.5" x14ac:dyDescent="0.25">
      <c r="A160" s="16" t="s">
        <v>143</v>
      </c>
      <c r="B160" t="s">
        <v>620</v>
      </c>
      <c r="C160" s="7">
        <v>0</v>
      </c>
      <c r="D160">
        <v>0.43417829000000002</v>
      </c>
      <c r="E160">
        <v>0.50793001500000001</v>
      </c>
      <c r="F160">
        <v>0.45947095999999998</v>
      </c>
      <c r="G160">
        <v>-3.9687100000000003E-3</v>
      </c>
      <c r="H160">
        <v>8.9827834999999995E-2</v>
      </c>
      <c r="I160">
        <v>5.6110315000000001E-2</v>
      </c>
      <c r="J160">
        <v>1.4209075E-2</v>
      </c>
    </row>
    <row r="161" spans="1:10" ht="16.5" x14ac:dyDescent="0.25">
      <c r="A161" s="16" t="s">
        <v>1046</v>
      </c>
      <c r="B161" t="s">
        <v>1197</v>
      </c>
      <c r="C161" s="7">
        <v>0</v>
      </c>
      <c r="D161">
        <v>-0.23717895</v>
      </c>
      <c r="E161">
        <v>-0.21517278000000001</v>
      </c>
      <c r="F161">
        <v>-0.18657763999999999</v>
      </c>
      <c r="G161">
        <v>0.11333657</v>
      </c>
      <c r="H161">
        <v>0.15700737000000001</v>
      </c>
      <c r="I161">
        <v>4.7779879999999997E-2</v>
      </c>
      <c r="J161">
        <v>-8.3054949999999995E-3</v>
      </c>
    </row>
    <row r="162" spans="1:10" ht="16.5" x14ac:dyDescent="0.25">
      <c r="A162" s="16" t="s">
        <v>144</v>
      </c>
      <c r="B162" t="s">
        <v>621</v>
      </c>
      <c r="C162" s="7">
        <v>0</v>
      </c>
      <c r="D162">
        <v>1.580658439</v>
      </c>
      <c r="E162">
        <v>1.5581441439999999</v>
      </c>
      <c r="F162">
        <v>1.5522433440000001</v>
      </c>
      <c r="G162">
        <v>0.10765058299999999</v>
      </c>
      <c r="H162">
        <v>0.17082333599999999</v>
      </c>
      <c r="I162">
        <v>8.4721659999999997E-3</v>
      </c>
      <c r="J162">
        <v>-3.4752600000000002E-4</v>
      </c>
    </row>
    <row r="163" spans="1:10" ht="16.5" x14ac:dyDescent="0.25">
      <c r="A163" s="16" t="s">
        <v>1047</v>
      </c>
      <c r="B163" t="s">
        <v>1198</v>
      </c>
      <c r="C163" s="7">
        <v>0</v>
      </c>
      <c r="D163">
        <v>-0.50820304000000005</v>
      </c>
      <c r="E163">
        <v>-0.4527043</v>
      </c>
      <c r="F163">
        <v>-0.37116394000000003</v>
      </c>
      <c r="G163">
        <v>-5.2444104999999998E-2</v>
      </c>
      <c r="H163">
        <v>-1.717745E-2</v>
      </c>
      <c r="I163">
        <v>-2.0221880000000001E-2</v>
      </c>
      <c r="J163">
        <v>3.0841529999999999E-2</v>
      </c>
    </row>
    <row r="164" spans="1:10" ht="16.5" x14ac:dyDescent="0.25">
      <c r="A164" s="16" t="s">
        <v>145</v>
      </c>
      <c r="B164" t="s">
        <v>622</v>
      </c>
      <c r="C164" s="7">
        <v>0</v>
      </c>
      <c r="D164">
        <v>1.3768332109999999</v>
      </c>
      <c r="E164">
        <v>1.2940243410000001</v>
      </c>
      <c r="F164">
        <v>1.314684236</v>
      </c>
      <c r="G164">
        <v>6.6229550999999998E-2</v>
      </c>
      <c r="H164">
        <v>0.167434629</v>
      </c>
      <c r="I164">
        <v>3.0123570999999998E-2</v>
      </c>
      <c r="J164">
        <v>-2.2741943000000001E-2</v>
      </c>
    </row>
    <row r="165" spans="1:10" ht="16.5" x14ac:dyDescent="0.25">
      <c r="A165" s="16" t="s">
        <v>146</v>
      </c>
      <c r="B165" t="s">
        <v>623</v>
      </c>
      <c r="C165" s="7">
        <v>0</v>
      </c>
      <c r="D165">
        <v>0.14936069499999999</v>
      </c>
      <c r="E165">
        <v>8.7584435000000002E-2</v>
      </c>
      <c r="F165">
        <v>0.217529009</v>
      </c>
      <c r="G165">
        <v>-0.10693839300000001</v>
      </c>
      <c r="H165">
        <v>-9.4178741999999996E-2</v>
      </c>
      <c r="I165">
        <v>-7.6180058999999994E-2</v>
      </c>
      <c r="J165">
        <v>5.7752200000000002E-4</v>
      </c>
    </row>
    <row r="166" spans="1:10" ht="16.5" x14ac:dyDescent="0.25">
      <c r="A166" s="16" t="s">
        <v>525</v>
      </c>
      <c r="B166" t="s">
        <v>1199</v>
      </c>
      <c r="C166" s="7">
        <v>0</v>
      </c>
      <c r="D166">
        <v>-0.489658445</v>
      </c>
      <c r="E166">
        <v>-0.51370919999999998</v>
      </c>
      <c r="F166">
        <v>-0.36411219500000003</v>
      </c>
      <c r="G166">
        <v>-0.10257276999999999</v>
      </c>
      <c r="H166">
        <v>-6.1463614999999999E-2</v>
      </c>
      <c r="I166">
        <v>-3.0132160000000002E-2</v>
      </c>
      <c r="J166">
        <v>3.0036980000000001E-2</v>
      </c>
    </row>
    <row r="167" spans="1:10" ht="16.5" x14ac:dyDescent="0.25">
      <c r="A167" s="16" t="s">
        <v>147</v>
      </c>
      <c r="B167" t="s">
        <v>624</v>
      </c>
      <c r="C167" s="7">
        <v>0</v>
      </c>
      <c r="D167">
        <v>0.99589302300000004</v>
      </c>
      <c r="E167">
        <v>0.86721421200000004</v>
      </c>
      <c r="F167">
        <v>0.73180821500000004</v>
      </c>
      <c r="G167">
        <v>0.11276057</v>
      </c>
      <c r="H167">
        <v>0.10883862800000001</v>
      </c>
      <c r="I167">
        <v>0.109850525</v>
      </c>
      <c r="J167">
        <v>7.2857745000000002E-2</v>
      </c>
    </row>
    <row r="168" spans="1:10" ht="16.5" x14ac:dyDescent="0.25">
      <c r="A168" s="16" t="s">
        <v>148</v>
      </c>
      <c r="B168" t="s">
        <v>625</v>
      </c>
      <c r="C168" s="7">
        <v>0</v>
      </c>
      <c r="D168">
        <v>-0.234317935</v>
      </c>
      <c r="E168">
        <v>-0.30336876000000002</v>
      </c>
      <c r="F168">
        <v>-0.221279265</v>
      </c>
      <c r="G168">
        <v>-0.31586765999999999</v>
      </c>
      <c r="H168">
        <v>-0.12460656000000001</v>
      </c>
      <c r="I168">
        <v>-0.17638307</v>
      </c>
      <c r="J168">
        <v>-1.452432E-2</v>
      </c>
    </row>
    <row r="169" spans="1:10" ht="16.5" x14ac:dyDescent="0.25">
      <c r="A169" s="16" t="s">
        <v>1048</v>
      </c>
      <c r="B169" t="s">
        <v>1200</v>
      </c>
      <c r="C169" s="7">
        <v>0</v>
      </c>
      <c r="D169">
        <v>0.77588350500000003</v>
      </c>
      <c r="E169">
        <v>1.05223084</v>
      </c>
      <c r="F169">
        <v>0.75850378500000004</v>
      </c>
      <c r="G169">
        <v>0.69043863000000005</v>
      </c>
      <c r="H169">
        <v>0.56521920000000003</v>
      </c>
      <c r="I169">
        <v>0.58747532499999999</v>
      </c>
      <c r="J169">
        <v>-1.718741E-2</v>
      </c>
    </row>
    <row r="170" spans="1:10" ht="16.5" x14ac:dyDescent="0.25">
      <c r="A170" s="16" t="s">
        <v>122</v>
      </c>
      <c r="B170" t="s">
        <v>411</v>
      </c>
      <c r="C170" s="7">
        <v>0</v>
      </c>
      <c r="D170">
        <v>-0.38713692500000002</v>
      </c>
      <c r="E170">
        <v>-0.48191102499999999</v>
      </c>
      <c r="F170">
        <v>-0.33716363999999999</v>
      </c>
      <c r="G170">
        <v>0.32699</v>
      </c>
      <c r="H170">
        <v>0.38504398000000001</v>
      </c>
      <c r="I170">
        <v>0.21367464999999999</v>
      </c>
      <c r="J170">
        <v>0.16464380000000001</v>
      </c>
    </row>
    <row r="171" spans="1:10" ht="16.5" x14ac:dyDescent="0.25">
      <c r="A171" s="16" t="s">
        <v>123</v>
      </c>
      <c r="B171" t="s">
        <v>412</v>
      </c>
      <c r="C171" s="7">
        <v>0</v>
      </c>
      <c r="D171">
        <v>-0.45676014500000001</v>
      </c>
      <c r="E171">
        <v>-0.58714601499999997</v>
      </c>
      <c r="F171">
        <v>-0.53376270999999997</v>
      </c>
      <c r="G171">
        <v>0.41716447000000001</v>
      </c>
      <c r="H171">
        <v>0.45225352499999999</v>
      </c>
      <c r="I171">
        <v>0.17043849999999999</v>
      </c>
      <c r="J171">
        <v>0.188953065</v>
      </c>
    </row>
    <row r="172" spans="1:10" ht="16.5" x14ac:dyDescent="0.25">
      <c r="A172" s="16" t="s">
        <v>124</v>
      </c>
      <c r="B172" t="s">
        <v>413</v>
      </c>
      <c r="C172" s="7">
        <v>0</v>
      </c>
      <c r="D172">
        <v>-0.585802508</v>
      </c>
      <c r="E172">
        <v>-0.49414877699999998</v>
      </c>
      <c r="F172">
        <v>-0.291247757</v>
      </c>
      <c r="G172">
        <v>0.83892462599999995</v>
      </c>
      <c r="H172">
        <v>0.83386637299999999</v>
      </c>
      <c r="I172">
        <v>0.57775417100000004</v>
      </c>
      <c r="J172">
        <v>0.37035800400000002</v>
      </c>
    </row>
    <row r="173" spans="1:10" ht="16.5" x14ac:dyDescent="0.25">
      <c r="A173" s="16" t="s">
        <v>162</v>
      </c>
      <c r="B173" t="s">
        <v>626</v>
      </c>
      <c r="C173" s="7">
        <v>0</v>
      </c>
      <c r="D173">
        <v>0.536563173</v>
      </c>
      <c r="E173">
        <v>0.59534284100000001</v>
      </c>
      <c r="F173">
        <v>0.43102926899999999</v>
      </c>
      <c r="G173">
        <v>0.117311393</v>
      </c>
      <c r="H173">
        <v>0.17746619999999999</v>
      </c>
      <c r="I173">
        <v>2.0233628E-2</v>
      </c>
      <c r="J173">
        <v>-0.106292229</v>
      </c>
    </row>
    <row r="174" spans="1:10" ht="16.5" x14ac:dyDescent="0.25">
      <c r="A174" s="16" t="s">
        <v>131</v>
      </c>
      <c r="B174" t="s">
        <v>627</v>
      </c>
      <c r="C174" s="7">
        <v>0</v>
      </c>
      <c r="D174">
        <v>2.4655053069999999</v>
      </c>
      <c r="E174">
        <v>2.404182402</v>
      </c>
      <c r="F174">
        <v>2.3376684980000002</v>
      </c>
      <c r="G174">
        <v>0.54559415200000005</v>
      </c>
      <c r="H174">
        <v>0.62063219300000005</v>
      </c>
      <c r="I174">
        <v>0.25369361699999998</v>
      </c>
      <c r="J174">
        <v>4.4091590999999999E-2</v>
      </c>
    </row>
    <row r="175" spans="1:10" ht="16.5" x14ac:dyDescent="0.25">
      <c r="A175" s="16" t="s">
        <v>1049</v>
      </c>
      <c r="B175" t="s">
        <v>1201</v>
      </c>
      <c r="C175" s="7">
        <v>0</v>
      </c>
      <c r="D175">
        <v>0.77022031999999996</v>
      </c>
      <c r="E175">
        <v>0.795227609</v>
      </c>
      <c r="F175">
        <v>0.75019333399999999</v>
      </c>
      <c r="G175">
        <v>0.14011169100000001</v>
      </c>
      <c r="H175">
        <v>0.20622871800000001</v>
      </c>
      <c r="I175">
        <v>0.12159555800000001</v>
      </c>
      <c r="J175">
        <v>-1.6931044999999999E-2</v>
      </c>
    </row>
    <row r="176" spans="1:10" ht="16.5" x14ac:dyDescent="0.25">
      <c r="A176" s="16" t="s">
        <v>163</v>
      </c>
      <c r="B176" t="s">
        <v>1297</v>
      </c>
    </row>
    <row r="177" spans="1:10" ht="16.5" x14ac:dyDescent="0.25">
      <c r="A177" s="16" t="s">
        <v>1050</v>
      </c>
      <c r="B177" t="s">
        <v>1202</v>
      </c>
      <c r="C177" s="7">
        <v>0</v>
      </c>
      <c r="D177">
        <v>-4.3992072E-2</v>
      </c>
      <c r="E177">
        <v>-0.115512138</v>
      </c>
      <c r="F177">
        <v>-1.2503916E-2</v>
      </c>
      <c r="G177">
        <v>9.8356956999999995E-2</v>
      </c>
      <c r="H177">
        <v>0.18027183199999999</v>
      </c>
      <c r="I177">
        <v>-5.6445330000000002E-3</v>
      </c>
      <c r="J177">
        <v>-3.3567703999999997E-2</v>
      </c>
    </row>
    <row r="178" spans="1:10" ht="16.5" x14ac:dyDescent="0.25">
      <c r="A178" s="16" t="s">
        <v>1051</v>
      </c>
      <c r="B178" t="s">
        <v>1203</v>
      </c>
      <c r="C178" s="7">
        <v>0</v>
      </c>
      <c r="D178">
        <v>-0.34190910000000002</v>
      </c>
      <c r="E178">
        <v>-0.30239093</v>
      </c>
      <c r="F178">
        <v>-0.14168368000000001</v>
      </c>
      <c r="G178">
        <v>6.5320329999999996E-2</v>
      </c>
      <c r="H178">
        <v>0.16959023500000001</v>
      </c>
      <c r="I178">
        <v>5.0868940000000001E-2</v>
      </c>
      <c r="J178">
        <v>1.443474E-2</v>
      </c>
    </row>
    <row r="179" spans="1:10" ht="16.5" x14ac:dyDescent="0.25">
      <c r="A179" s="16" t="s">
        <v>451</v>
      </c>
      <c r="B179" t="s">
        <v>496</v>
      </c>
      <c r="C179" s="7">
        <v>0</v>
      </c>
      <c r="D179">
        <v>-1.12437293</v>
      </c>
      <c r="E179">
        <v>-1.1787165150000001</v>
      </c>
      <c r="F179">
        <v>-1.07256175</v>
      </c>
      <c r="G179">
        <v>-0.41938347999999998</v>
      </c>
      <c r="H179">
        <v>-0.38548318500000001</v>
      </c>
      <c r="I179">
        <v>-0.219706655</v>
      </c>
      <c r="J179">
        <v>4.4974680000000003E-2</v>
      </c>
    </row>
    <row r="180" spans="1:10" ht="16.5" x14ac:dyDescent="0.25">
      <c r="A180" s="16" t="s">
        <v>453</v>
      </c>
      <c r="B180" t="s">
        <v>497</v>
      </c>
      <c r="C180" s="7">
        <v>0</v>
      </c>
      <c r="D180">
        <v>-1.30099605</v>
      </c>
      <c r="E180">
        <v>-1.2486015500000001</v>
      </c>
      <c r="F180">
        <v>-1.20619294</v>
      </c>
      <c r="G180">
        <v>-0.56874566000000004</v>
      </c>
      <c r="H180">
        <v>-0.49154920000000002</v>
      </c>
      <c r="I180">
        <v>-0.21168780000000001</v>
      </c>
      <c r="J180">
        <v>6.414955E-2</v>
      </c>
    </row>
    <row r="181" spans="1:10" ht="16.5" x14ac:dyDescent="0.25">
      <c r="A181" s="16" t="s">
        <v>6</v>
      </c>
      <c r="B181" t="s">
        <v>277</v>
      </c>
      <c r="C181" s="7">
        <v>0</v>
      </c>
      <c r="D181">
        <v>0.27487525400000001</v>
      </c>
      <c r="E181">
        <v>0.37506346699999998</v>
      </c>
      <c r="F181">
        <v>0.24231380899999999</v>
      </c>
      <c r="G181">
        <v>1.5098314999999999E-2</v>
      </c>
      <c r="H181">
        <v>0.10765092900000001</v>
      </c>
      <c r="I181">
        <v>4.9575307999999998E-2</v>
      </c>
      <c r="J181">
        <v>-3.8228104999999998E-2</v>
      </c>
    </row>
    <row r="182" spans="1:10" ht="16.5" x14ac:dyDescent="0.25">
      <c r="A182" s="16" t="s">
        <v>7</v>
      </c>
      <c r="B182" t="s">
        <v>278</v>
      </c>
      <c r="C182" s="7">
        <v>0</v>
      </c>
      <c r="D182">
        <v>0.207503879</v>
      </c>
      <c r="E182">
        <v>0.28864758299999999</v>
      </c>
      <c r="F182">
        <v>0.26134285800000001</v>
      </c>
      <c r="G182">
        <v>9.3614220999999997E-2</v>
      </c>
      <c r="H182">
        <v>0.220328092</v>
      </c>
      <c r="I182">
        <v>0.13982191199999999</v>
      </c>
      <c r="J182">
        <v>4.4696680000000004E-3</v>
      </c>
    </row>
    <row r="183" spans="1:10" ht="16.5" x14ac:dyDescent="0.25">
      <c r="A183" s="16" t="s">
        <v>454</v>
      </c>
      <c r="B183" t="s">
        <v>498</v>
      </c>
      <c r="C183" s="7">
        <v>0</v>
      </c>
      <c r="D183">
        <v>-0.44341043499999999</v>
      </c>
      <c r="E183">
        <v>-0.48189352499999999</v>
      </c>
      <c r="F183">
        <v>-0.47009356000000002</v>
      </c>
      <c r="G183">
        <v>-8.2965860000000002E-2</v>
      </c>
      <c r="H183">
        <v>3.1788015000000003E-2</v>
      </c>
      <c r="I183">
        <v>-5.4085950000000001E-2</v>
      </c>
      <c r="J183">
        <v>4.6536170000000002E-2</v>
      </c>
    </row>
    <row r="184" spans="1:10" ht="16.5" x14ac:dyDescent="0.25">
      <c r="A184" s="16" t="s">
        <v>455</v>
      </c>
      <c r="B184" t="s">
        <v>499</v>
      </c>
      <c r="C184" s="7">
        <v>0</v>
      </c>
      <c r="D184">
        <v>1.137249368</v>
      </c>
      <c r="E184">
        <v>1.2667959209999999</v>
      </c>
      <c r="F184">
        <v>1.230931349</v>
      </c>
      <c r="G184">
        <v>-0.20322969799999999</v>
      </c>
      <c r="H184">
        <v>-5.9353868999999997E-2</v>
      </c>
      <c r="I184">
        <v>7.4282719999999997E-3</v>
      </c>
      <c r="J184">
        <v>1.9180756E-2</v>
      </c>
    </row>
    <row r="185" spans="1:10" ht="16.5" x14ac:dyDescent="0.25">
      <c r="A185" s="16" t="s">
        <v>1052</v>
      </c>
      <c r="B185" t="s">
        <v>1204</v>
      </c>
      <c r="C185" s="7">
        <v>0</v>
      </c>
      <c r="D185">
        <v>-0.255779865</v>
      </c>
      <c r="E185">
        <v>-0.115934486</v>
      </c>
      <c r="F185">
        <v>-0.167958312</v>
      </c>
      <c r="G185">
        <v>-1.0407523E-2</v>
      </c>
      <c r="H185">
        <v>0.16192976000000001</v>
      </c>
      <c r="I185">
        <v>0.14694917399999999</v>
      </c>
      <c r="J185">
        <v>7.0030690000000007E-2</v>
      </c>
    </row>
    <row r="186" spans="1:10" ht="16.5" x14ac:dyDescent="0.25">
      <c r="A186" s="16" t="s">
        <v>1053</v>
      </c>
      <c r="B186" t="s">
        <v>1205</v>
      </c>
      <c r="C186" s="7">
        <v>0</v>
      </c>
      <c r="D186">
        <v>-0.29805883500000002</v>
      </c>
      <c r="E186">
        <v>-0.185242347</v>
      </c>
      <c r="F186">
        <v>-0.18746526499999999</v>
      </c>
      <c r="G186">
        <v>-0.192823104</v>
      </c>
      <c r="H186">
        <v>-2.6859465999999999E-2</v>
      </c>
      <c r="I186">
        <v>-7.5546339000000004E-2</v>
      </c>
      <c r="J186">
        <v>-2.2460378999999999E-2</v>
      </c>
    </row>
    <row r="187" spans="1:10" ht="16.5" x14ac:dyDescent="0.25">
      <c r="A187" s="16" t="s">
        <v>1054</v>
      </c>
      <c r="B187" t="s">
        <v>1206</v>
      </c>
      <c r="C187" s="7">
        <v>0</v>
      </c>
      <c r="D187">
        <v>-0.28993692700000001</v>
      </c>
      <c r="E187">
        <v>-0.28704088900000002</v>
      </c>
      <c r="F187">
        <v>-0.20845744199999999</v>
      </c>
      <c r="G187">
        <v>-0.14406123300000001</v>
      </c>
      <c r="H187">
        <v>4.5357953999999999E-2</v>
      </c>
      <c r="I187">
        <v>-2.9658284E-2</v>
      </c>
      <c r="J187">
        <v>-3.4769117000000002E-2</v>
      </c>
    </row>
    <row r="188" spans="1:10" ht="16.5" x14ac:dyDescent="0.25">
      <c r="A188" s="16" t="s">
        <v>1055</v>
      </c>
      <c r="B188" t="s">
        <v>1207</v>
      </c>
      <c r="C188" s="7">
        <v>0</v>
      </c>
      <c r="D188">
        <v>-0.153846224</v>
      </c>
      <c r="E188">
        <v>-6.9405311999999997E-2</v>
      </c>
      <c r="F188">
        <v>7.4429757999999999E-2</v>
      </c>
      <c r="G188">
        <v>-7.7516855999999995E-2</v>
      </c>
      <c r="H188">
        <v>-6.3655804999999996E-2</v>
      </c>
      <c r="I188">
        <v>-2.0461119999999999E-2</v>
      </c>
      <c r="J188">
        <v>1.3124879000000001E-2</v>
      </c>
    </row>
    <row r="189" spans="1:10" ht="16.5" x14ac:dyDescent="0.25">
      <c r="A189" s="16" t="s">
        <v>1056</v>
      </c>
      <c r="B189" t="s">
        <v>1208</v>
      </c>
      <c r="C189" s="7">
        <v>0</v>
      </c>
      <c r="D189">
        <v>-6.1802333000000001E-2</v>
      </c>
      <c r="E189">
        <v>-1.4501908000000001E-2</v>
      </c>
      <c r="F189">
        <v>3.3875387999999999E-2</v>
      </c>
      <c r="G189">
        <v>-2.4634577000000001E-2</v>
      </c>
      <c r="H189">
        <v>5.8405902000000003E-2</v>
      </c>
      <c r="I189">
        <v>3.2219851000000001E-2</v>
      </c>
      <c r="J189">
        <v>-1.6375489E-2</v>
      </c>
    </row>
    <row r="190" spans="1:10" ht="16.5" x14ac:dyDescent="0.25">
      <c r="A190" s="16" t="s">
        <v>1057</v>
      </c>
      <c r="B190" t="s">
        <v>1209</v>
      </c>
      <c r="C190" s="7">
        <v>0</v>
      </c>
      <c r="D190">
        <v>-3.5517510000000002E-2</v>
      </c>
      <c r="E190">
        <v>6.4737801999999997E-2</v>
      </c>
      <c r="F190">
        <v>0.126457339</v>
      </c>
      <c r="G190">
        <v>0.129140227</v>
      </c>
      <c r="H190">
        <v>7.3834976999999996E-2</v>
      </c>
      <c r="I190">
        <v>5.901493E-2</v>
      </c>
      <c r="J190">
        <v>0.119783389</v>
      </c>
    </row>
    <row r="191" spans="1:10" ht="16.5" x14ac:dyDescent="0.25">
      <c r="A191" s="16" t="s">
        <v>1058</v>
      </c>
      <c r="B191" t="s">
        <v>1210</v>
      </c>
      <c r="C191" s="7">
        <v>0</v>
      </c>
      <c r="D191">
        <v>-0.32525201500000001</v>
      </c>
      <c r="E191">
        <v>-0.33787388499999998</v>
      </c>
      <c r="F191">
        <v>-0.32378341999999999</v>
      </c>
      <c r="G191">
        <v>-0.125150335</v>
      </c>
      <c r="H191">
        <v>-0.132614645</v>
      </c>
      <c r="I191">
        <v>-3.5657080000000001E-2</v>
      </c>
      <c r="J191">
        <v>-4.1932505000000002E-2</v>
      </c>
    </row>
    <row r="192" spans="1:10" ht="16.5" x14ac:dyDescent="0.25">
      <c r="A192" s="16" t="s">
        <v>428</v>
      </c>
      <c r="B192" t="s">
        <v>721</v>
      </c>
      <c r="C192" s="7">
        <v>0</v>
      </c>
      <c r="D192">
        <v>-8.9656000000000002E-4</v>
      </c>
      <c r="E192">
        <v>-1.6297655000000001E-2</v>
      </c>
      <c r="F192">
        <v>4.1711014999999997E-2</v>
      </c>
      <c r="G192">
        <v>9.5868574999999998E-2</v>
      </c>
      <c r="H192">
        <v>0.17017560500000001</v>
      </c>
      <c r="I192">
        <v>8.3859754999999994E-2</v>
      </c>
      <c r="J192">
        <v>5.8078314999999998E-2</v>
      </c>
    </row>
    <row r="193" spans="1:10" ht="16.5" x14ac:dyDescent="0.25">
      <c r="A193" s="16" t="s">
        <v>427</v>
      </c>
      <c r="B193" t="s">
        <v>500</v>
      </c>
      <c r="C193" s="7">
        <v>0</v>
      </c>
      <c r="D193">
        <v>0.59118249</v>
      </c>
      <c r="E193">
        <v>0.43791331500000003</v>
      </c>
      <c r="F193">
        <v>0.48204359000000002</v>
      </c>
      <c r="G193">
        <v>0.22895174500000001</v>
      </c>
      <c r="H193">
        <v>0.42235265500000002</v>
      </c>
      <c r="I193">
        <v>-4.9214910000000001E-2</v>
      </c>
      <c r="J193">
        <v>2.6534565E-2</v>
      </c>
    </row>
    <row r="194" spans="1:10" ht="16.5" x14ac:dyDescent="0.25">
      <c r="A194" s="16" t="s">
        <v>66</v>
      </c>
      <c r="B194" t="s">
        <v>279</v>
      </c>
      <c r="C194" s="7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ht="16.5" x14ac:dyDescent="0.25">
      <c r="A195" s="16" t="s">
        <v>67</v>
      </c>
      <c r="B195" t="s">
        <v>280</v>
      </c>
      <c r="C195" s="7">
        <v>0</v>
      </c>
      <c r="D195">
        <v>-2.3441254000000002E-2</v>
      </c>
      <c r="E195">
        <v>-5.2015279999999997E-2</v>
      </c>
      <c r="F195">
        <v>7.5935909999999995E-2</v>
      </c>
      <c r="G195">
        <v>3.5391011E-2</v>
      </c>
      <c r="H195">
        <v>1.5945404999999999E-2</v>
      </c>
      <c r="I195">
        <v>-1.0853484E-2</v>
      </c>
      <c r="J195">
        <v>7.4628931999999995E-2</v>
      </c>
    </row>
    <row r="196" spans="1:10" ht="16.5" x14ac:dyDescent="0.25">
      <c r="A196" s="16" t="s">
        <v>68</v>
      </c>
      <c r="B196" t="s">
        <v>281</v>
      </c>
      <c r="C196" s="7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ht="16.5" x14ac:dyDescent="0.25">
      <c r="A197" s="16" t="s">
        <v>69</v>
      </c>
      <c r="B197" t="s">
        <v>282</v>
      </c>
      <c r="C197" s="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ht="16.5" x14ac:dyDescent="0.25">
      <c r="A198" s="16" t="s">
        <v>70</v>
      </c>
      <c r="B198" t="s">
        <v>283</v>
      </c>
      <c r="C198" s="7">
        <v>0</v>
      </c>
      <c r="D198">
        <v>-8.9292223000000004E-2</v>
      </c>
      <c r="E198">
        <v>-0.158636413</v>
      </c>
      <c r="F198">
        <v>-7.7342393999999995E-2</v>
      </c>
      <c r="G198">
        <v>5.4070997000000003E-2</v>
      </c>
      <c r="H198">
        <v>-3.0280979999999999E-3</v>
      </c>
      <c r="I198">
        <v>-3.2155064999999997E-2</v>
      </c>
      <c r="J198">
        <v>5.7434747000000001E-2</v>
      </c>
    </row>
    <row r="199" spans="1:10" ht="16.5" x14ac:dyDescent="0.25">
      <c r="A199" s="16" t="s">
        <v>71</v>
      </c>
      <c r="B199" t="s">
        <v>284</v>
      </c>
      <c r="C199" s="7">
        <v>0</v>
      </c>
      <c r="D199">
        <v>-9.0308250000000007E-2</v>
      </c>
      <c r="E199">
        <v>-0.13957187099999999</v>
      </c>
      <c r="F199">
        <v>-1.3054771999999999E-2</v>
      </c>
      <c r="G199">
        <v>-3.304319E-2</v>
      </c>
      <c r="H199">
        <v>3.5593031999999997E-2</v>
      </c>
      <c r="I199">
        <v>-3.6085203000000003E-2</v>
      </c>
      <c r="J199">
        <v>-7.4901894999999996E-2</v>
      </c>
    </row>
    <row r="200" spans="1:10" ht="16.5" x14ac:dyDescent="0.25">
      <c r="A200" s="16" t="s">
        <v>72</v>
      </c>
      <c r="B200" t="s">
        <v>285</v>
      </c>
      <c r="C200" s="7">
        <v>0</v>
      </c>
      <c r="D200">
        <v>-0.22150998399999999</v>
      </c>
      <c r="E200">
        <v>-0.118477137</v>
      </c>
      <c r="F200">
        <v>-0.22603373399999999</v>
      </c>
      <c r="G200">
        <v>-0.19414943200000001</v>
      </c>
      <c r="H200">
        <v>-0.12930387700000001</v>
      </c>
      <c r="I200">
        <v>-4.1743695999999997E-2</v>
      </c>
      <c r="J200">
        <v>-1.7772071E-2</v>
      </c>
    </row>
    <row r="201" spans="1:10" ht="16.5" x14ac:dyDescent="0.25">
      <c r="A201" s="16" t="s">
        <v>73</v>
      </c>
      <c r="B201" t="s">
        <v>286</v>
      </c>
      <c r="C201" s="7">
        <v>0</v>
      </c>
      <c r="D201">
        <v>-0.64776658300000001</v>
      </c>
      <c r="E201">
        <v>-0.45289458100000002</v>
      </c>
      <c r="F201">
        <v>-0.37929221299999999</v>
      </c>
      <c r="G201">
        <v>-0.267391871</v>
      </c>
      <c r="H201">
        <v>-0.121730135</v>
      </c>
      <c r="I201">
        <v>-7.5526805000000002E-2</v>
      </c>
      <c r="J201">
        <v>4.3348367999999998E-2</v>
      </c>
    </row>
    <row r="202" spans="1:10" ht="16.5" x14ac:dyDescent="0.25">
      <c r="A202" s="16" t="s">
        <v>74</v>
      </c>
      <c r="B202" t="s">
        <v>287</v>
      </c>
      <c r="C202" s="7">
        <v>0</v>
      </c>
      <c r="D202">
        <v>-0.46585982500000001</v>
      </c>
      <c r="E202">
        <v>-0.45762957500000001</v>
      </c>
      <c r="F202">
        <v>-0.30036748600000002</v>
      </c>
      <c r="G202">
        <v>-0.365658498</v>
      </c>
      <c r="H202">
        <v>-0.237244449</v>
      </c>
      <c r="I202">
        <v>-0.19915824600000001</v>
      </c>
      <c r="J202">
        <v>2.9138509999999999E-2</v>
      </c>
    </row>
    <row r="203" spans="1:10" ht="16.5" x14ac:dyDescent="0.25">
      <c r="A203" s="16" t="s">
        <v>75</v>
      </c>
      <c r="B203" t="s">
        <v>288</v>
      </c>
      <c r="C203" s="7">
        <v>0</v>
      </c>
      <c r="D203">
        <v>-0.392401363</v>
      </c>
      <c r="E203">
        <v>-0.2622717</v>
      </c>
      <c r="F203">
        <v>-0.30201445300000002</v>
      </c>
      <c r="G203">
        <v>-0.220077468</v>
      </c>
      <c r="H203">
        <v>-0.157401293</v>
      </c>
      <c r="I203">
        <v>-2.5334945000000001E-2</v>
      </c>
      <c r="J203">
        <v>-2.2801877000000002E-2</v>
      </c>
    </row>
    <row r="204" spans="1:10" ht="16.5" x14ac:dyDescent="0.25">
      <c r="A204" s="16" t="s">
        <v>76</v>
      </c>
      <c r="B204" t="s">
        <v>289</v>
      </c>
      <c r="C204" s="7">
        <v>0</v>
      </c>
      <c r="D204">
        <v>-0.28339720699999998</v>
      </c>
      <c r="E204">
        <v>-0.22815707700000001</v>
      </c>
      <c r="F204">
        <v>-0.18004572399999999</v>
      </c>
      <c r="G204">
        <v>-0.33844922599999999</v>
      </c>
      <c r="H204">
        <v>-0.26119619999999999</v>
      </c>
      <c r="I204">
        <v>-0.169977084</v>
      </c>
      <c r="J204">
        <v>-0.14266588699999999</v>
      </c>
    </row>
    <row r="205" spans="1:10" ht="16.5" x14ac:dyDescent="0.25">
      <c r="A205" s="16" t="s">
        <v>93</v>
      </c>
      <c r="B205" t="s">
        <v>290</v>
      </c>
      <c r="C205" s="7">
        <v>0</v>
      </c>
      <c r="D205">
        <v>2.859548926</v>
      </c>
      <c r="E205">
        <v>2.8156861150000001</v>
      </c>
      <c r="F205">
        <v>2.8536124049999998</v>
      </c>
      <c r="G205">
        <v>0.89542693699999998</v>
      </c>
      <c r="H205">
        <v>0.91218078000000002</v>
      </c>
      <c r="I205">
        <v>0.352078587</v>
      </c>
      <c r="J205">
        <v>0</v>
      </c>
    </row>
    <row r="206" spans="1:10" ht="16.5" x14ac:dyDescent="0.25">
      <c r="A206" s="16" t="s">
        <v>94</v>
      </c>
      <c r="B206" t="s">
        <v>291</v>
      </c>
      <c r="C206" s="7">
        <v>0</v>
      </c>
      <c r="D206">
        <v>1.311179552</v>
      </c>
      <c r="E206">
        <v>1.3160809149999999</v>
      </c>
      <c r="F206">
        <v>1.2983118979999999</v>
      </c>
      <c r="G206">
        <v>0.246400499</v>
      </c>
      <c r="H206">
        <v>0.315821884</v>
      </c>
      <c r="I206">
        <v>0.13470369700000001</v>
      </c>
      <c r="J206">
        <v>-5.1632333000000002E-2</v>
      </c>
    </row>
    <row r="207" spans="1:10" ht="16.5" x14ac:dyDescent="0.25">
      <c r="A207" s="16" t="s">
        <v>95</v>
      </c>
      <c r="B207" t="s">
        <v>292</v>
      </c>
      <c r="C207" s="7">
        <v>0</v>
      </c>
      <c r="D207">
        <v>2.0342933150000002</v>
      </c>
      <c r="E207">
        <v>2.230009999</v>
      </c>
      <c r="F207">
        <v>2.2565439810000001</v>
      </c>
      <c r="G207">
        <v>0.742572063</v>
      </c>
      <c r="H207">
        <v>0.83980196299999998</v>
      </c>
      <c r="I207">
        <v>0.41150046499999998</v>
      </c>
      <c r="J207">
        <v>-6.6920252999999999E-2</v>
      </c>
    </row>
    <row r="208" spans="1:10" ht="16.5" x14ac:dyDescent="0.25">
      <c r="A208" s="16" t="s">
        <v>96</v>
      </c>
      <c r="B208" t="s">
        <v>293</v>
      </c>
      <c r="C208" s="7">
        <v>0</v>
      </c>
      <c r="D208">
        <v>-0.13120789499999999</v>
      </c>
      <c r="E208">
        <v>-0.14484934499999999</v>
      </c>
      <c r="F208">
        <v>-0.12646975199999999</v>
      </c>
      <c r="G208">
        <v>1.3803975E-2</v>
      </c>
      <c r="H208">
        <v>0.11087989500000001</v>
      </c>
      <c r="I208">
        <v>1.910249E-2</v>
      </c>
      <c r="J208">
        <v>-8.9167199999999995E-3</v>
      </c>
    </row>
    <row r="209" spans="1:10" ht="16.5" x14ac:dyDescent="0.25">
      <c r="A209" s="16" t="s">
        <v>97</v>
      </c>
      <c r="B209" t="s">
        <v>294</v>
      </c>
      <c r="C209" s="7">
        <v>0</v>
      </c>
      <c r="D209">
        <v>0.41058429499999999</v>
      </c>
      <c r="E209">
        <v>0.35359968600000002</v>
      </c>
      <c r="F209">
        <v>0.357906687</v>
      </c>
      <c r="G209">
        <v>-4.8045084000000002E-2</v>
      </c>
      <c r="H209">
        <v>7.5047009999999997E-2</v>
      </c>
      <c r="I209">
        <v>3.7223109999999997E-2</v>
      </c>
      <c r="J209">
        <v>-8.4816231000000006E-2</v>
      </c>
    </row>
    <row r="210" spans="1:10" ht="16.5" x14ac:dyDescent="0.25">
      <c r="A210" s="16" t="s">
        <v>1059</v>
      </c>
      <c r="B210" t="s">
        <v>1211</v>
      </c>
      <c r="C210" s="7">
        <v>0</v>
      </c>
      <c r="D210">
        <v>0.55972162000000003</v>
      </c>
      <c r="E210">
        <v>0.52576465500000003</v>
      </c>
      <c r="F210">
        <v>0.59017164499999997</v>
      </c>
      <c r="G210">
        <v>0.56717073500000004</v>
      </c>
      <c r="H210">
        <v>0.50381972500000005</v>
      </c>
      <c r="I210">
        <v>0.354448765</v>
      </c>
      <c r="J210">
        <v>0.25273119999999999</v>
      </c>
    </row>
    <row r="211" spans="1:10" ht="16.5" x14ac:dyDescent="0.25">
      <c r="A211" s="16" t="s">
        <v>1060</v>
      </c>
      <c r="B211" t="s">
        <v>1212</v>
      </c>
      <c r="C211" s="7">
        <v>0</v>
      </c>
      <c r="D211">
        <v>0.68330148999999996</v>
      </c>
      <c r="E211">
        <v>0.76527594499999996</v>
      </c>
      <c r="F211">
        <v>0.65576836999999999</v>
      </c>
      <c r="G211">
        <v>0.72463375500000005</v>
      </c>
      <c r="H211">
        <v>0.72775641000000002</v>
      </c>
      <c r="I211">
        <v>0.56304889999999996</v>
      </c>
      <c r="J211">
        <v>0.29951231</v>
      </c>
    </row>
    <row r="212" spans="1:10" ht="16.5" x14ac:dyDescent="0.25">
      <c r="A212" s="4" t="s">
        <v>369</v>
      </c>
      <c r="B212" t="s">
        <v>414</v>
      </c>
      <c r="C212" s="7">
        <v>0</v>
      </c>
      <c r="D212">
        <v>-0.15732248500000001</v>
      </c>
      <c r="E212">
        <v>-0.14495011499999999</v>
      </c>
      <c r="F212">
        <v>-0.13114761999999999</v>
      </c>
      <c r="G212">
        <v>-0.10329004</v>
      </c>
      <c r="H212">
        <v>-0.11031714500000001</v>
      </c>
      <c r="I212">
        <v>-5.7656310000000002E-2</v>
      </c>
      <c r="J212">
        <v>1.3964984999999999E-2</v>
      </c>
    </row>
    <row r="213" spans="1:10" ht="16.5" x14ac:dyDescent="0.25">
      <c r="A213" s="16" t="s">
        <v>1061</v>
      </c>
      <c r="B213" t="s">
        <v>1213</v>
      </c>
      <c r="C213" s="7">
        <v>0</v>
      </c>
      <c r="D213">
        <v>0.61447934999999998</v>
      </c>
      <c r="E213">
        <v>0.64251492499999996</v>
      </c>
      <c r="F213">
        <v>0.63926963999999997</v>
      </c>
      <c r="G213">
        <v>0.49426301500000003</v>
      </c>
      <c r="H213">
        <v>0.47297625500000001</v>
      </c>
      <c r="I213">
        <v>0.3009423</v>
      </c>
      <c r="J213">
        <v>0.16994057000000001</v>
      </c>
    </row>
    <row r="214" spans="1:10" ht="16.5" x14ac:dyDescent="0.25">
      <c r="A214" s="16" t="s">
        <v>1062</v>
      </c>
      <c r="B214" t="s">
        <v>1214</v>
      </c>
      <c r="C214" s="7">
        <v>0</v>
      </c>
      <c r="D214">
        <v>1.9750654190000001</v>
      </c>
      <c r="E214">
        <v>1.978766327</v>
      </c>
      <c r="F214">
        <v>1.975168222</v>
      </c>
      <c r="G214">
        <v>0.21598292599999999</v>
      </c>
      <c r="H214">
        <v>0.23536106300000001</v>
      </c>
      <c r="I214">
        <v>0</v>
      </c>
      <c r="J214">
        <v>0</v>
      </c>
    </row>
    <row r="215" spans="1:10" ht="16.5" x14ac:dyDescent="0.25">
      <c r="A215" s="16" t="s">
        <v>1063</v>
      </c>
      <c r="B215" t="s">
        <v>1215</v>
      </c>
      <c r="C215" s="7">
        <v>0</v>
      </c>
      <c r="D215">
        <v>3.8656494E-2</v>
      </c>
      <c r="E215">
        <v>0.22916609600000001</v>
      </c>
      <c r="F215">
        <v>9.0953309999999996E-2</v>
      </c>
      <c r="G215">
        <v>-3.5510813000000002E-2</v>
      </c>
      <c r="H215">
        <v>9.3246793999999994E-2</v>
      </c>
      <c r="I215">
        <v>4.8607686999999997E-2</v>
      </c>
      <c r="J215">
        <v>4.1215308999999999E-2</v>
      </c>
    </row>
    <row r="216" spans="1:10" ht="16.5" x14ac:dyDescent="0.25">
      <c r="A216" s="16" t="s">
        <v>1064</v>
      </c>
      <c r="B216" t="s">
        <v>1296</v>
      </c>
    </row>
    <row r="217" spans="1:10" ht="16.5" x14ac:dyDescent="0.25">
      <c r="A217" s="16" t="s">
        <v>1065</v>
      </c>
      <c r="B217" t="s">
        <v>1295</v>
      </c>
      <c r="C217" s="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</row>
    <row r="218" spans="1:10" ht="16.5" x14ac:dyDescent="0.25">
      <c r="A218" s="16" t="s">
        <v>48</v>
      </c>
      <c r="B218" t="s">
        <v>295</v>
      </c>
      <c r="C218" s="7">
        <v>0</v>
      </c>
      <c r="D218">
        <v>5.4619331850000004</v>
      </c>
      <c r="E218">
        <v>5.3140079800000004</v>
      </c>
      <c r="F218">
        <v>5.3989732549999996</v>
      </c>
      <c r="G218">
        <v>1.5759535659999999</v>
      </c>
      <c r="H218">
        <v>0.99126434500000005</v>
      </c>
      <c r="I218">
        <v>0.43426517199999998</v>
      </c>
      <c r="J218">
        <v>-0.13734385399999999</v>
      </c>
    </row>
    <row r="219" spans="1:10" ht="16.5" x14ac:dyDescent="0.25">
      <c r="A219" s="16" t="s">
        <v>1066</v>
      </c>
      <c r="B219" t="s">
        <v>1216</v>
      </c>
      <c r="C219" s="7">
        <v>0</v>
      </c>
      <c r="D219">
        <v>2.2161906500000002</v>
      </c>
      <c r="E219">
        <v>2.1359436949999999</v>
      </c>
      <c r="F219">
        <v>2.2043524149999998</v>
      </c>
      <c r="G219">
        <v>0.86194872</v>
      </c>
      <c r="H219">
        <v>0.87243700499999999</v>
      </c>
      <c r="I219">
        <v>0.499223845</v>
      </c>
      <c r="J219">
        <v>0.25693199500000002</v>
      </c>
    </row>
    <row r="220" spans="1:10" ht="16.5" x14ac:dyDescent="0.25">
      <c r="A220" s="16" t="s">
        <v>545</v>
      </c>
      <c r="B220" t="s">
        <v>630</v>
      </c>
      <c r="C220" s="7">
        <v>0</v>
      </c>
      <c r="D220">
        <v>2.5405455E-2</v>
      </c>
      <c r="E220">
        <v>-1.8861715000000001E-2</v>
      </c>
      <c r="F220">
        <v>4.0211295000000001E-2</v>
      </c>
      <c r="G220">
        <v>6.315635E-3</v>
      </c>
      <c r="H220">
        <v>8.8696479999999994E-2</v>
      </c>
      <c r="I220">
        <v>-1.330049E-2</v>
      </c>
      <c r="J220">
        <v>-4.11116E-3</v>
      </c>
    </row>
    <row r="221" spans="1:10" ht="16.5" x14ac:dyDescent="0.25">
      <c r="A221" s="16" t="s">
        <v>178</v>
      </c>
      <c r="B221" t="s">
        <v>631</v>
      </c>
      <c r="C221" s="7">
        <v>0</v>
      </c>
      <c r="D221">
        <v>1.529013019</v>
      </c>
      <c r="E221">
        <v>1.4590650409999999</v>
      </c>
      <c r="F221">
        <v>1.4039667259999999</v>
      </c>
      <c r="G221">
        <v>0.34074259600000001</v>
      </c>
      <c r="H221">
        <v>0.40141447499999999</v>
      </c>
      <c r="I221">
        <v>0.21792214400000001</v>
      </c>
      <c r="J221">
        <v>0.105702544</v>
      </c>
    </row>
    <row r="222" spans="1:10" ht="16.5" x14ac:dyDescent="0.25">
      <c r="A222" s="16" t="s">
        <v>179</v>
      </c>
      <c r="B222" t="s">
        <v>632</v>
      </c>
      <c r="C222" s="7">
        <v>0</v>
      </c>
      <c r="D222">
        <v>1.5227016739999999</v>
      </c>
      <c r="E222">
        <v>1.4509062939999999</v>
      </c>
      <c r="F222">
        <v>1.665772499</v>
      </c>
      <c r="G222">
        <v>0.32547605200000002</v>
      </c>
      <c r="H222">
        <v>0.416266213</v>
      </c>
      <c r="I222">
        <v>0.17396608999999999</v>
      </c>
      <c r="J222">
        <v>3.4757339999999998E-2</v>
      </c>
    </row>
    <row r="223" spans="1:10" ht="16.5" x14ac:dyDescent="0.25">
      <c r="A223" s="16" t="s">
        <v>180</v>
      </c>
      <c r="B223" t="s">
        <v>633</v>
      </c>
      <c r="C223" s="7">
        <v>0</v>
      </c>
      <c r="D223">
        <v>1.043775388</v>
      </c>
      <c r="E223">
        <v>1.061376264</v>
      </c>
      <c r="F223">
        <v>1.1597157</v>
      </c>
      <c r="G223">
        <v>0.179155541</v>
      </c>
      <c r="H223">
        <v>0.246306993</v>
      </c>
      <c r="I223">
        <v>5.9253381000000001E-2</v>
      </c>
      <c r="J223">
        <v>-2.1336205E-2</v>
      </c>
    </row>
    <row r="224" spans="1:10" ht="16.5" x14ac:dyDescent="0.25">
      <c r="A224" s="16" t="s">
        <v>181</v>
      </c>
      <c r="B224" t="s">
        <v>634</v>
      </c>
      <c r="C224" s="7">
        <v>0</v>
      </c>
      <c r="D224">
        <v>1.0304479310000001</v>
      </c>
      <c r="E224">
        <v>1.1826053409999999</v>
      </c>
      <c r="F224">
        <v>1.0868039270000001</v>
      </c>
      <c r="G224">
        <v>9.8304094999999994E-2</v>
      </c>
      <c r="H224">
        <v>0.27982352900000002</v>
      </c>
      <c r="I224">
        <v>0.169709258</v>
      </c>
      <c r="J224">
        <v>8.3703004999999997E-2</v>
      </c>
    </row>
    <row r="225" spans="1:10" ht="16.5" x14ac:dyDescent="0.25">
      <c r="A225" s="16" t="s">
        <v>182</v>
      </c>
      <c r="B225" t="s">
        <v>635</v>
      </c>
      <c r="C225" s="7">
        <v>0</v>
      </c>
      <c r="D225">
        <v>1.2183374810000001</v>
      </c>
      <c r="E225">
        <v>1.2488937410000001</v>
      </c>
      <c r="F225">
        <v>1.251908676</v>
      </c>
      <c r="G225">
        <v>7.7758854000000002E-2</v>
      </c>
      <c r="H225">
        <v>0.11803090199999999</v>
      </c>
      <c r="I225">
        <v>4.9724319999999997E-3</v>
      </c>
      <c r="J225">
        <v>-4.6178690000000001E-3</v>
      </c>
    </row>
    <row r="226" spans="1:10" ht="16.5" x14ac:dyDescent="0.25">
      <c r="A226" s="16" t="s">
        <v>183</v>
      </c>
      <c r="B226" t="s">
        <v>636</v>
      </c>
      <c r="C226" s="7">
        <v>0</v>
      </c>
      <c r="D226">
        <v>1.0212036069999999</v>
      </c>
      <c r="E226">
        <v>1.1118782920000001</v>
      </c>
      <c r="F226">
        <v>1.033997847</v>
      </c>
      <c r="G226">
        <v>-3.7006381999999997E-2</v>
      </c>
      <c r="H226">
        <v>2.5569254E-2</v>
      </c>
      <c r="I226">
        <v>-2.2188063000000001E-2</v>
      </c>
      <c r="J226">
        <v>1.4410320000000001E-3</v>
      </c>
    </row>
    <row r="227" spans="1:10" ht="16.5" x14ac:dyDescent="0.25">
      <c r="A227" s="16" t="s">
        <v>184</v>
      </c>
      <c r="B227" t="s">
        <v>637</v>
      </c>
      <c r="C227" s="7">
        <v>0</v>
      </c>
      <c r="D227">
        <v>1.603040383</v>
      </c>
      <c r="E227">
        <v>1.595646543</v>
      </c>
      <c r="F227">
        <v>1.5733276780000001</v>
      </c>
      <c r="G227">
        <v>0.33891579900000002</v>
      </c>
      <c r="H227">
        <v>0.33505900799999999</v>
      </c>
      <c r="I227">
        <v>0.17382048899999999</v>
      </c>
      <c r="J227">
        <v>-1.9548980000000001E-3</v>
      </c>
    </row>
    <row r="228" spans="1:10" ht="16.5" x14ac:dyDescent="0.25">
      <c r="A228" s="16" t="s">
        <v>185</v>
      </c>
      <c r="B228" t="s">
        <v>638</v>
      </c>
      <c r="C228" s="7">
        <v>0</v>
      </c>
      <c r="D228">
        <v>1.304244731</v>
      </c>
      <c r="E228">
        <v>1.1746701310000001</v>
      </c>
      <c r="F228">
        <v>1.320229031</v>
      </c>
      <c r="G228">
        <v>0.28704186599999998</v>
      </c>
      <c r="H228">
        <v>0.275004321</v>
      </c>
      <c r="I228">
        <v>-3.0740415E-2</v>
      </c>
      <c r="J228">
        <v>-5.9531446000000002E-2</v>
      </c>
    </row>
    <row r="229" spans="1:10" ht="16.5" x14ac:dyDescent="0.25">
      <c r="A229" s="16" t="s">
        <v>476</v>
      </c>
      <c r="B229" t="s">
        <v>501</v>
      </c>
      <c r="C229" s="7">
        <v>0</v>
      </c>
      <c r="D229">
        <v>0</v>
      </c>
      <c r="E229">
        <v>2.7779396000000001E-2</v>
      </c>
      <c r="F229">
        <v>0.15779083799999999</v>
      </c>
      <c r="G229">
        <v>0</v>
      </c>
      <c r="H229">
        <v>0</v>
      </c>
      <c r="I229">
        <v>0</v>
      </c>
      <c r="J229">
        <v>0</v>
      </c>
    </row>
    <row r="230" spans="1:10" ht="16.5" x14ac:dyDescent="0.25">
      <c r="A230" s="16" t="s">
        <v>49</v>
      </c>
      <c r="B230" t="s">
        <v>296</v>
      </c>
      <c r="C230" s="7">
        <v>0</v>
      </c>
      <c r="D230">
        <v>6.2088802249999997</v>
      </c>
      <c r="E230">
        <v>6.1373567199999997</v>
      </c>
      <c r="F230">
        <v>6.1293889349999997</v>
      </c>
      <c r="G230">
        <v>2.6091395300000002</v>
      </c>
      <c r="H230">
        <v>1.890993811</v>
      </c>
      <c r="I230">
        <v>1.244750807</v>
      </c>
      <c r="J230">
        <v>0.15189071600000001</v>
      </c>
    </row>
    <row r="231" spans="1:10" ht="16.5" x14ac:dyDescent="0.25">
      <c r="A231" s="16" t="s">
        <v>50</v>
      </c>
      <c r="B231" t="s">
        <v>297</v>
      </c>
      <c r="C231" s="7">
        <v>0</v>
      </c>
      <c r="D231">
        <v>4.5599648220000004</v>
      </c>
      <c r="E231">
        <v>4.5009091919999999</v>
      </c>
      <c r="F231">
        <v>4.4989543870000004</v>
      </c>
      <c r="G231">
        <v>0.89495520799999995</v>
      </c>
      <c r="H231">
        <v>0.542157114</v>
      </c>
      <c r="I231">
        <v>0.214180486</v>
      </c>
      <c r="J231">
        <v>-0.141283196</v>
      </c>
    </row>
    <row r="232" spans="1:10" ht="16.5" x14ac:dyDescent="0.25">
      <c r="A232" s="16" t="s">
        <v>51</v>
      </c>
      <c r="B232" t="s">
        <v>298</v>
      </c>
      <c r="C232" s="7">
        <v>0</v>
      </c>
      <c r="D232">
        <v>3.7569778079999998</v>
      </c>
      <c r="E232">
        <v>3.6758067730000001</v>
      </c>
      <c r="F232">
        <v>3.7196853980000002</v>
      </c>
      <c r="G232">
        <v>0.35548017999999998</v>
      </c>
      <c r="H232">
        <v>0.17497296800000001</v>
      </c>
      <c r="I232">
        <v>0.119360919</v>
      </c>
      <c r="J232">
        <v>-4.3211205000000003E-2</v>
      </c>
    </row>
    <row r="233" spans="1:10" ht="16.5" x14ac:dyDescent="0.25">
      <c r="A233" s="16" t="s">
        <v>588</v>
      </c>
      <c r="B233" t="s">
        <v>639</v>
      </c>
      <c r="C233" s="7">
        <v>0</v>
      </c>
      <c r="D233">
        <v>0.96657143199999995</v>
      </c>
      <c r="E233">
        <v>0.97839935200000006</v>
      </c>
      <c r="F233">
        <v>0.87497090700000002</v>
      </c>
      <c r="G233">
        <v>0.29289273199999999</v>
      </c>
      <c r="H233">
        <v>0.33516930700000003</v>
      </c>
      <c r="I233">
        <v>0.14707021200000001</v>
      </c>
      <c r="J233">
        <v>1.1649962E-2</v>
      </c>
    </row>
    <row r="234" spans="1:10" ht="16.5" x14ac:dyDescent="0.25">
      <c r="A234" s="16" t="s">
        <v>52</v>
      </c>
      <c r="B234" t="s">
        <v>299</v>
      </c>
      <c r="C234" s="7">
        <v>0</v>
      </c>
      <c r="D234">
        <v>6.0814309350000002</v>
      </c>
      <c r="E234">
        <v>6.0302253500000003</v>
      </c>
      <c r="F234">
        <v>5.9752671450000001</v>
      </c>
      <c r="G234">
        <v>1.464002118</v>
      </c>
      <c r="H234">
        <v>0.88198557399999999</v>
      </c>
      <c r="I234">
        <v>0.26478321700000002</v>
      </c>
      <c r="J234">
        <v>0</v>
      </c>
    </row>
    <row r="235" spans="1:10" ht="16.5" x14ac:dyDescent="0.25">
      <c r="A235" s="16" t="s">
        <v>53</v>
      </c>
      <c r="B235" t="s">
        <v>300</v>
      </c>
      <c r="C235" s="7">
        <v>0</v>
      </c>
      <c r="D235">
        <v>4.4794628039999997</v>
      </c>
      <c r="E235">
        <v>4.5144138140000001</v>
      </c>
      <c r="F235">
        <v>4.5043608239999999</v>
      </c>
      <c r="G235">
        <v>0.99688897700000001</v>
      </c>
      <c r="H235">
        <v>0.65893114799999997</v>
      </c>
      <c r="I235">
        <v>0.396375804</v>
      </c>
      <c r="J235">
        <v>-8.9804776000000003E-2</v>
      </c>
    </row>
    <row r="236" spans="1:10" ht="16.5" x14ac:dyDescent="0.25">
      <c r="A236" s="16" t="s">
        <v>54</v>
      </c>
      <c r="B236" t="s">
        <v>301</v>
      </c>
      <c r="C236" s="7">
        <v>0</v>
      </c>
      <c r="D236">
        <v>0.67374111599999997</v>
      </c>
      <c r="E236">
        <v>0.73086543000000004</v>
      </c>
      <c r="F236">
        <v>0.53389075100000005</v>
      </c>
      <c r="G236">
        <v>0.13441230700000001</v>
      </c>
      <c r="H236">
        <v>0.13667125999999999</v>
      </c>
      <c r="I236">
        <v>0.107163828</v>
      </c>
      <c r="J236">
        <v>0.10344465799999999</v>
      </c>
    </row>
    <row r="237" spans="1:10" ht="16.5" x14ac:dyDescent="0.25">
      <c r="A237" s="16" t="s">
        <v>221</v>
      </c>
      <c r="B237" t="s">
        <v>1217</v>
      </c>
      <c r="C237" s="7">
        <v>0</v>
      </c>
      <c r="D237">
        <v>3.7631917339999998</v>
      </c>
      <c r="E237">
        <v>3.7147639240000001</v>
      </c>
      <c r="F237">
        <v>3.5858214190000002</v>
      </c>
      <c r="G237">
        <v>1.5654112790000001</v>
      </c>
      <c r="H237">
        <v>1.516300419</v>
      </c>
      <c r="I237">
        <v>1.002265376</v>
      </c>
      <c r="J237">
        <v>0.24425213800000001</v>
      </c>
    </row>
    <row r="238" spans="1:10" ht="16.5" x14ac:dyDescent="0.25">
      <c r="A238" s="16" t="s">
        <v>586</v>
      </c>
      <c r="B238" t="s">
        <v>640</v>
      </c>
      <c r="C238" s="7">
        <v>0</v>
      </c>
      <c r="D238">
        <v>1.340057746</v>
      </c>
      <c r="E238">
        <v>1.19273217</v>
      </c>
      <c r="F238">
        <v>1.1889738000000001</v>
      </c>
      <c r="G238">
        <v>0.36453322900000001</v>
      </c>
      <c r="H238">
        <v>0.35436149900000002</v>
      </c>
      <c r="I238">
        <v>0.19612067999999999</v>
      </c>
      <c r="J238">
        <v>8.2855930000000008E-3</v>
      </c>
    </row>
    <row r="239" spans="1:10" ht="16.5" x14ac:dyDescent="0.25">
      <c r="A239" s="16" t="s">
        <v>589</v>
      </c>
      <c r="B239" t="s">
        <v>641</v>
      </c>
      <c r="C239" s="7">
        <v>0</v>
      </c>
      <c r="D239">
        <v>0.202175675</v>
      </c>
      <c r="E239">
        <v>0.32889719499999998</v>
      </c>
      <c r="F239">
        <v>0.29046282000000001</v>
      </c>
      <c r="G239">
        <v>0.14897017500000001</v>
      </c>
      <c r="H239">
        <v>0.22274191500000001</v>
      </c>
      <c r="I239">
        <v>0.15768576500000001</v>
      </c>
      <c r="J239">
        <v>4.7706099999999998E-3</v>
      </c>
    </row>
    <row r="240" spans="1:10" ht="16.5" x14ac:dyDescent="0.25">
      <c r="A240" s="16" t="s">
        <v>561</v>
      </c>
      <c r="B240" t="s">
        <v>642</v>
      </c>
      <c r="C240" s="7">
        <v>0</v>
      </c>
      <c r="D240">
        <v>2.4846278050000001</v>
      </c>
      <c r="E240">
        <v>2.4566308299999999</v>
      </c>
      <c r="F240">
        <v>2.4604042050000001</v>
      </c>
      <c r="G240">
        <v>1.3012625250000001</v>
      </c>
      <c r="H240">
        <v>1.2669456349999999</v>
      </c>
      <c r="I240">
        <v>0.696559865</v>
      </c>
      <c r="J240">
        <v>-5.3659104999999999E-2</v>
      </c>
    </row>
    <row r="241" spans="1:10" ht="16.5" x14ac:dyDescent="0.25">
      <c r="A241" s="16" t="s">
        <v>563</v>
      </c>
      <c r="B241" t="s">
        <v>643</v>
      </c>
      <c r="C241" s="7">
        <v>0</v>
      </c>
      <c r="D241">
        <v>2.3966354449999998</v>
      </c>
      <c r="E241">
        <v>2.3003430900000001</v>
      </c>
      <c r="F241">
        <v>2.2824778650000002</v>
      </c>
      <c r="G241">
        <v>1.1836000849999999</v>
      </c>
      <c r="H241">
        <v>1.092150945</v>
      </c>
      <c r="I241">
        <v>0.61324131999999998</v>
      </c>
      <c r="J241">
        <v>1.512606E-2</v>
      </c>
    </row>
    <row r="242" spans="1:10" ht="16.5" x14ac:dyDescent="0.25">
      <c r="A242" s="16" t="s">
        <v>564</v>
      </c>
      <c r="B242" t="s">
        <v>644</v>
      </c>
      <c r="C242" s="7">
        <v>0</v>
      </c>
      <c r="D242">
        <v>2.512337155</v>
      </c>
      <c r="E242">
        <v>2.3966535200000001</v>
      </c>
      <c r="F242">
        <v>2.4052185449999999</v>
      </c>
      <c r="G242">
        <v>1.2197137199999999</v>
      </c>
      <c r="H242">
        <v>1.0888922350000001</v>
      </c>
      <c r="I242">
        <v>0.54193013999999995</v>
      </c>
      <c r="J242">
        <v>2.4008499999999999E-3</v>
      </c>
    </row>
    <row r="243" spans="1:10" ht="16.5" x14ac:dyDescent="0.25">
      <c r="A243" s="16" t="s">
        <v>86</v>
      </c>
      <c r="B243" t="s">
        <v>302</v>
      </c>
      <c r="C243" s="7">
        <v>0</v>
      </c>
      <c r="D243">
        <v>-0.44660092499999998</v>
      </c>
      <c r="E243">
        <v>-0.433221525</v>
      </c>
      <c r="F243">
        <v>-0.31056138999999999</v>
      </c>
      <c r="G243">
        <v>-8.6342160000000001E-2</v>
      </c>
      <c r="H243">
        <v>-8.0839195000000003E-2</v>
      </c>
      <c r="I243">
        <v>-6.8760349999999998E-2</v>
      </c>
      <c r="J243">
        <v>2.6924499999999999E-4</v>
      </c>
    </row>
    <row r="244" spans="1:10" ht="16.5" x14ac:dyDescent="0.25">
      <c r="A244" s="16" t="s">
        <v>87</v>
      </c>
      <c r="B244" t="s">
        <v>303</v>
      </c>
      <c r="C244" s="7">
        <v>0</v>
      </c>
      <c r="D244">
        <v>-0.57021094999999999</v>
      </c>
      <c r="E244">
        <v>-0.401574875</v>
      </c>
      <c r="F244">
        <v>-0.52069350000000003</v>
      </c>
      <c r="G244">
        <v>-0.17239102000000001</v>
      </c>
      <c r="H244">
        <v>-0.18381051500000001</v>
      </c>
      <c r="I244">
        <v>-8.7647049999999994E-3</v>
      </c>
      <c r="J244">
        <v>-7.9973125000000006E-2</v>
      </c>
    </row>
    <row r="245" spans="1:10" ht="16.5" x14ac:dyDescent="0.25">
      <c r="A245" s="16" t="s">
        <v>88</v>
      </c>
      <c r="B245" t="s">
        <v>304</v>
      </c>
      <c r="C245" s="7">
        <v>0</v>
      </c>
      <c r="D245">
        <v>-0.45324639999999999</v>
      </c>
      <c r="E245">
        <v>-0.397224205</v>
      </c>
      <c r="F245">
        <v>-0.28777044000000002</v>
      </c>
      <c r="G245">
        <v>-9.4174784999999997E-2</v>
      </c>
      <c r="H245">
        <v>-7.5331405000000004E-2</v>
      </c>
      <c r="I245">
        <v>-2.2054299999999999E-2</v>
      </c>
      <c r="J245">
        <v>5.0120989999999997E-2</v>
      </c>
    </row>
    <row r="246" spans="1:10" ht="16.5" x14ac:dyDescent="0.25">
      <c r="A246" s="16" t="s">
        <v>158</v>
      </c>
      <c r="B246" t="s">
        <v>647</v>
      </c>
      <c r="C246" s="7">
        <v>0</v>
      </c>
      <c r="D246">
        <v>0.217665105</v>
      </c>
      <c r="E246">
        <v>0.185929125</v>
      </c>
      <c r="F246">
        <v>0.14331706499999999</v>
      </c>
      <c r="G246">
        <v>0.13411033</v>
      </c>
      <c r="H246">
        <v>0.16148551999999999</v>
      </c>
      <c r="I246">
        <v>4.7014489999999999E-2</v>
      </c>
      <c r="J246">
        <v>2.6437275E-2</v>
      </c>
    </row>
    <row r="247" spans="1:10" ht="16.5" x14ac:dyDescent="0.25">
      <c r="A247" s="16" t="s">
        <v>120</v>
      </c>
      <c r="B247" t="s">
        <v>415</v>
      </c>
      <c r="C247" s="7">
        <v>0</v>
      </c>
      <c r="D247">
        <v>-1.8663081989999999</v>
      </c>
      <c r="E247">
        <v>-1.81122553</v>
      </c>
      <c r="F247">
        <v>-1.721522561</v>
      </c>
      <c r="G247">
        <v>-1.5040581150000001</v>
      </c>
      <c r="H247">
        <v>-1.273918361</v>
      </c>
      <c r="I247">
        <v>-0.86471585100000004</v>
      </c>
      <c r="J247">
        <v>-0.53626863000000002</v>
      </c>
    </row>
    <row r="248" spans="1:10" ht="16.5" x14ac:dyDescent="0.25">
      <c r="A248" s="16" t="s">
        <v>121</v>
      </c>
      <c r="B248" t="s">
        <v>416</v>
      </c>
      <c r="C248" s="7">
        <v>0</v>
      </c>
      <c r="D248">
        <v>-1.7916419910000001</v>
      </c>
      <c r="E248">
        <v>-1.6121424579999999</v>
      </c>
      <c r="F248">
        <v>-1.580382197</v>
      </c>
      <c r="G248">
        <v>-1.370070863</v>
      </c>
      <c r="H248">
        <v>-1.1668481829999999</v>
      </c>
      <c r="I248">
        <v>-0.77480554800000001</v>
      </c>
      <c r="J248">
        <v>-0.54496061299999998</v>
      </c>
    </row>
    <row r="249" spans="1:10" ht="16.5" x14ac:dyDescent="0.25">
      <c r="A249" s="16" t="s">
        <v>1067</v>
      </c>
      <c r="B249" t="s">
        <v>1218</v>
      </c>
      <c r="C249" s="7">
        <v>0</v>
      </c>
      <c r="D249">
        <v>1.7257285979999999</v>
      </c>
      <c r="E249">
        <v>1.5753685180000001</v>
      </c>
      <c r="F249">
        <v>1.7343608180000001</v>
      </c>
      <c r="G249">
        <v>5.0343589000000001E-2</v>
      </c>
      <c r="H249">
        <v>8.9554918999999997E-2</v>
      </c>
      <c r="I249">
        <v>2.226231E-3</v>
      </c>
      <c r="J249">
        <v>-4.7811886999999997E-2</v>
      </c>
    </row>
    <row r="250" spans="1:10" ht="16.5" x14ac:dyDescent="0.25">
      <c r="A250" s="16" t="s">
        <v>1068</v>
      </c>
      <c r="B250" t="s">
        <v>1219</v>
      </c>
      <c r="C250" s="7">
        <v>0</v>
      </c>
      <c r="D250">
        <v>0.79996160599999999</v>
      </c>
      <c r="E250">
        <v>0.73596203800000004</v>
      </c>
      <c r="F250">
        <v>0.72071994399999995</v>
      </c>
      <c r="G250">
        <v>-0.30930867899999998</v>
      </c>
      <c r="H250">
        <v>-0.13615253199999999</v>
      </c>
      <c r="I250">
        <v>-0.120643191</v>
      </c>
      <c r="J250">
        <v>-0.1081352</v>
      </c>
    </row>
    <row r="251" spans="1:10" ht="16.5" x14ac:dyDescent="0.25">
      <c r="A251" s="16" t="s">
        <v>1069</v>
      </c>
      <c r="B251" t="s">
        <v>1220</v>
      </c>
      <c r="C251" s="7">
        <v>0</v>
      </c>
      <c r="D251">
        <v>0.95732178800000001</v>
      </c>
      <c r="E251">
        <v>0.94400660800000002</v>
      </c>
      <c r="F251">
        <v>0.92534521300000006</v>
      </c>
      <c r="G251">
        <v>-5.5394024E-2</v>
      </c>
      <c r="H251">
        <v>8.3022470000000004E-3</v>
      </c>
      <c r="I251">
        <v>-5.5679779999999998E-2</v>
      </c>
      <c r="J251">
        <v>-6.8657437000000002E-2</v>
      </c>
    </row>
    <row r="252" spans="1:10" ht="16.5" x14ac:dyDescent="0.25">
      <c r="A252" s="16" t="s">
        <v>1070</v>
      </c>
      <c r="B252" t="s">
        <v>1221</v>
      </c>
      <c r="C252" s="7">
        <v>0</v>
      </c>
      <c r="D252">
        <v>0.405046305</v>
      </c>
      <c r="E252">
        <v>0.37417260000000002</v>
      </c>
      <c r="F252">
        <v>0.41952526499999998</v>
      </c>
      <c r="G252">
        <v>-0.12037885500000001</v>
      </c>
      <c r="H252">
        <v>-0.16660808999999999</v>
      </c>
      <c r="I252">
        <v>-0.206608865</v>
      </c>
      <c r="J252">
        <v>-0.188347295</v>
      </c>
    </row>
    <row r="253" spans="1:10" ht="16.5" x14ac:dyDescent="0.25">
      <c r="A253" s="16" t="s">
        <v>371</v>
      </c>
      <c r="B253" t="s">
        <v>1294</v>
      </c>
    </row>
    <row r="254" spans="1:10" ht="16.5" x14ac:dyDescent="0.25">
      <c r="A254" s="16" t="s">
        <v>159</v>
      </c>
      <c r="B254" t="s">
        <v>502</v>
      </c>
      <c r="C254" s="7">
        <v>0</v>
      </c>
      <c r="D254">
        <v>4.6007177769999998</v>
      </c>
      <c r="E254">
        <v>4.582221927</v>
      </c>
      <c r="F254">
        <v>4.5628418120000003</v>
      </c>
      <c r="G254">
        <v>3.203811097</v>
      </c>
      <c r="H254">
        <v>3.0279868520000002</v>
      </c>
      <c r="I254">
        <v>2.1159400480000001</v>
      </c>
      <c r="J254">
        <v>0.46862455600000003</v>
      </c>
    </row>
    <row r="255" spans="1:10" ht="16.5" x14ac:dyDescent="0.25">
      <c r="A255" s="16" t="s">
        <v>160</v>
      </c>
      <c r="B255" t="s">
        <v>648</v>
      </c>
      <c r="C255" s="7">
        <v>0</v>
      </c>
      <c r="D255">
        <v>4.2603430439999999</v>
      </c>
      <c r="E255">
        <v>4.1972851889999996</v>
      </c>
      <c r="F255">
        <v>4.2839332690000003</v>
      </c>
      <c r="G255">
        <v>2.7741815139999999</v>
      </c>
      <c r="H255">
        <v>2.5313925839999998</v>
      </c>
      <c r="I255">
        <v>1.7699362089999999</v>
      </c>
      <c r="J255">
        <v>0.39248307100000002</v>
      </c>
    </row>
    <row r="256" spans="1:10" ht="16.5" x14ac:dyDescent="0.25">
      <c r="A256" s="16" t="s">
        <v>161</v>
      </c>
      <c r="B256" t="s">
        <v>503</v>
      </c>
      <c r="C256" s="7">
        <v>0</v>
      </c>
      <c r="D256">
        <v>3.9523052120000002</v>
      </c>
      <c r="E256">
        <v>3.9327613669999999</v>
      </c>
      <c r="F256">
        <v>3.8826398470000001</v>
      </c>
      <c r="G256">
        <v>2.796165147</v>
      </c>
      <c r="H256">
        <v>2.5760744670000002</v>
      </c>
      <c r="I256">
        <v>1.853831953</v>
      </c>
      <c r="J256">
        <v>0.322860539</v>
      </c>
    </row>
    <row r="257" spans="1:10" ht="16.5" x14ac:dyDescent="0.25">
      <c r="A257" s="16" t="s">
        <v>35</v>
      </c>
      <c r="B257" t="s">
        <v>305</v>
      </c>
      <c r="C257" s="7">
        <v>0</v>
      </c>
      <c r="D257">
        <v>-0.30148545900000001</v>
      </c>
      <c r="E257">
        <v>-0.2685747</v>
      </c>
      <c r="F257">
        <v>-9.9139968999999994E-2</v>
      </c>
      <c r="G257">
        <v>-0.42230157600000001</v>
      </c>
      <c r="H257">
        <v>-0.34029272900000002</v>
      </c>
      <c r="I257">
        <v>-0.113330946</v>
      </c>
      <c r="J257">
        <v>5.5074249999999998E-3</v>
      </c>
    </row>
    <row r="258" spans="1:10" ht="16.5" x14ac:dyDescent="0.25">
      <c r="A258" s="16" t="s">
        <v>36</v>
      </c>
      <c r="B258" t="s">
        <v>306</v>
      </c>
      <c r="C258" s="7">
        <v>0</v>
      </c>
      <c r="D258">
        <v>-0.43621632799999999</v>
      </c>
      <c r="E258">
        <v>-0.338339573</v>
      </c>
      <c r="F258">
        <v>-0.21590420199999999</v>
      </c>
      <c r="G258">
        <v>-0.28107047800000001</v>
      </c>
      <c r="H258">
        <v>-0.20439180600000001</v>
      </c>
      <c r="I258">
        <v>-3.8529962000000001E-2</v>
      </c>
      <c r="J258">
        <v>5.2067988000000003E-2</v>
      </c>
    </row>
    <row r="259" spans="1:10" ht="16.5" x14ac:dyDescent="0.25">
      <c r="A259" s="16" t="s">
        <v>37</v>
      </c>
      <c r="B259" t="s">
        <v>307</v>
      </c>
      <c r="C259" s="7">
        <v>0</v>
      </c>
      <c r="D259">
        <v>-6.2935460999999998E-2</v>
      </c>
      <c r="E259">
        <v>-9.5799041000000001E-2</v>
      </c>
      <c r="F259">
        <v>-0.10386323</v>
      </c>
      <c r="G259">
        <v>4.2178729999999996E-3</v>
      </c>
      <c r="H259">
        <v>-1.7795623999999999E-2</v>
      </c>
      <c r="I259">
        <v>-5.1195167999999999E-2</v>
      </c>
      <c r="J259">
        <v>-3.8139999000000001E-2</v>
      </c>
    </row>
    <row r="260" spans="1:10" ht="16.5" x14ac:dyDescent="0.25">
      <c r="A260" s="16" t="s">
        <v>38</v>
      </c>
      <c r="B260" t="s">
        <v>308</v>
      </c>
      <c r="C260" s="7">
        <v>0</v>
      </c>
      <c r="D260">
        <v>0.304386675</v>
      </c>
      <c r="E260">
        <v>0.28075995500000001</v>
      </c>
      <c r="F260">
        <v>0.37881502500000003</v>
      </c>
      <c r="G260">
        <v>0.31790752999999999</v>
      </c>
      <c r="H260">
        <v>0.34149795500000002</v>
      </c>
      <c r="I260">
        <v>5.7112835000000001E-2</v>
      </c>
      <c r="J260">
        <v>9.6876075000000006E-2</v>
      </c>
    </row>
    <row r="261" spans="1:10" ht="16.5" x14ac:dyDescent="0.25">
      <c r="A261" s="16" t="s">
        <v>39</v>
      </c>
      <c r="B261" t="s">
        <v>309</v>
      </c>
      <c r="C261" s="7">
        <v>0</v>
      </c>
      <c r="D261">
        <v>0.32750221000000002</v>
      </c>
      <c r="E261">
        <v>0.28840849000000002</v>
      </c>
      <c r="F261">
        <v>0.431224</v>
      </c>
      <c r="G261">
        <v>0.32235564</v>
      </c>
      <c r="H261">
        <v>0.36501591999999999</v>
      </c>
      <c r="I261">
        <v>0.16424782499999999</v>
      </c>
      <c r="J261">
        <v>0.12999985999999999</v>
      </c>
    </row>
    <row r="262" spans="1:10" ht="16.5" x14ac:dyDescent="0.25">
      <c r="A262" s="16" t="s">
        <v>40</v>
      </c>
      <c r="B262" t="s">
        <v>310</v>
      </c>
      <c r="C262" s="7">
        <v>0</v>
      </c>
      <c r="D262">
        <v>0.21390395000000001</v>
      </c>
      <c r="E262">
        <v>0.21737745999999999</v>
      </c>
      <c r="F262">
        <v>0.28000773000000001</v>
      </c>
      <c r="G262">
        <v>0.27443468999999998</v>
      </c>
      <c r="H262">
        <v>0.30802824000000001</v>
      </c>
      <c r="I262">
        <v>0.120135165</v>
      </c>
      <c r="J262">
        <v>7.7300135000000006E-2</v>
      </c>
    </row>
    <row r="263" spans="1:10" ht="16.5" x14ac:dyDescent="0.25">
      <c r="A263" s="16" t="s">
        <v>1071</v>
      </c>
      <c r="B263" t="s">
        <v>1222</v>
      </c>
      <c r="C263" s="7">
        <v>0</v>
      </c>
      <c r="D263">
        <v>0.4159447</v>
      </c>
      <c r="E263">
        <v>0.33924475199999998</v>
      </c>
      <c r="F263">
        <v>0.48612059499999999</v>
      </c>
      <c r="G263">
        <v>0.24802349100000001</v>
      </c>
      <c r="H263">
        <v>0.34441757499999998</v>
      </c>
      <c r="I263">
        <v>0.131491733</v>
      </c>
      <c r="J263">
        <v>7.6487289999999999E-2</v>
      </c>
    </row>
    <row r="264" spans="1:10" ht="16.5" x14ac:dyDescent="0.25">
      <c r="A264" s="16" t="s">
        <v>1072</v>
      </c>
      <c r="B264" t="s">
        <v>1223</v>
      </c>
      <c r="C264" s="7">
        <v>0</v>
      </c>
      <c r="D264">
        <v>0.53235807599999996</v>
      </c>
      <c r="E264">
        <v>0.52980406099999999</v>
      </c>
      <c r="F264">
        <v>0.46140782600000002</v>
      </c>
      <c r="G264">
        <v>0.17737662500000001</v>
      </c>
      <c r="H264">
        <v>0.27704111199999998</v>
      </c>
      <c r="I264">
        <v>0.18802796699999999</v>
      </c>
      <c r="J264">
        <v>0.109488721</v>
      </c>
    </row>
    <row r="265" spans="1:10" ht="16.5" x14ac:dyDescent="0.25">
      <c r="A265" s="16" t="s">
        <v>1073</v>
      </c>
      <c r="B265" t="s">
        <v>1224</v>
      </c>
      <c r="C265" s="7">
        <v>0</v>
      </c>
      <c r="D265">
        <v>0.112953146</v>
      </c>
      <c r="E265">
        <v>0.150822341</v>
      </c>
      <c r="F265">
        <v>0.15883491199999999</v>
      </c>
      <c r="G265">
        <v>-2.2029633E-2</v>
      </c>
      <c r="H265">
        <v>-7.2206010000000001E-3</v>
      </c>
      <c r="I265">
        <v>4.9037492000000002E-2</v>
      </c>
      <c r="J265">
        <v>1.3016876E-2</v>
      </c>
    </row>
    <row r="266" spans="1:10" ht="16.5" x14ac:dyDescent="0.25">
      <c r="A266" s="16" t="s">
        <v>1074</v>
      </c>
      <c r="B266" t="s">
        <v>1225</v>
      </c>
      <c r="C266" s="7">
        <v>0</v>
      </c>
      <c r="D266">
        <v>1.1468195E-2</v>
      </c>
      <c r="E266">
        <v>5.1635185E-2</v>
      </c>
      <c r="F266">
        <v>3.9862269999999998E-2</v>
      </c>
      <c r="G266">
        <v>8.2691575000000003E-2</v>
      </c>
      <c r="H266">
        <v>0.17540865</v>
      </c>
      <c r="I266">
        <v>-1.1051635000000001E-2</v>
      </c>
      <c r="J266">
        <v>-2.2981395000000002E-2</v>
      </c>
    </row>
    <row r="267" spans="1:10" ht="16.5" x14ac:dyDescent="0.25">
      <c r="A267" s="16" t="s">
        <v>138</v>
      </c>
      <c r="B267" t="s">
        <v>504</v>
      </c>
      <c r="C267" s="7">
        <v>0</v>
      </c>
      <c r="D267">
        <v>1.9753194999999999</v>
      </c>
      <c r="E267">
        <v>1.9588723050000001</v>
      </c>
      <c r="F267">
        <v>1.9666765150000001</v>
      </c>
      <c r="G267">
        <v>1.086126315</v>
      </c>
      <c r="H267">
        <v>1.105370545</v>
      </c>
      <c r="I267">
        <v>0.65204004500000001</v>
      </c>
      <c r="J267">
        <v>0.21467524499999999</v>
      </c>
    </row>
    <row r="268" spans="1:10" ht="16.5" x14ac:dyDescent="0.25">
      <c r="A268" s="4" t="s">
        <v>139</v>
      </c>
      <c r="B268" t="s">
        <v>505</v>
      </c>
      <c r="C268" s="7">
        <v>0</v>
      </c>
      <c r="D268">
        <v>0.98324636499999996</v>
      </c>
      <c r="E268">
        <v>0.92559838000000005</v>
      </c>
      <c r="F268">
        <v>1.005958685</v>
      </c>
      <c r="G268">
        <v>0.48541348499999998</v>
      </c>
      <c r="H268">
        <v>0.52777412000000001</v>
      </c>
      <c r="I268">
        <v>0.2154026</v>
      </c>
      <c r="J268">
        <v>0.14897152999999999</v>
      </c>
    </row>
    <row r="269" spans="1:10" ht="16.5" x14ac:dyDescent="0.25">
      <c r="A269" s="16" t="s">
        <v>140</v>
      </c>
      <c r="B269" t="s">
        <v>506</v>
      </c>
      <c r="C269" s="7">
        <v>0</v>
      </c>
      <c r="D269">
        <v>1.085221365</v>
      </c>
      <c r="E269">
        <v>1.08952041</v>
      </c>
      <c r="F269">
        <v>1.125019325</v>
      </c>
      <c r="G269">
        <v>0.59302255500000001</v>
      </c>
      <c r="H269">
        <v>0.49139949500000002</v>
      </c>
      <c r="I269">
        <v>0.34217245499999999</v>
      </c>
      <c r="J269">
        <v>0.17812819499999999</v>
      </c>
    </row>
    <row r="270" spans="1:10" ht="16.5" x14ac:dyDescent="0.25">
      <c r="A270" s="16" t="s">
        <v>1075</v>
      </c>
      <c r="B270" t="s">
        <v>1226</v>
      </c>
      <c r="C270" s="7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</row>
    <row r="271" spans="1:10" ht="16.5" x14ac:dyDescent="0.25">
      <c r="A271" s="16" t="s">
        <v>1076</v>
      </c>
      <c r="B271" t="s">
        <v>1227</v>
      </c>
      <c r="C271" s="7">
        <v>0</v>
      </c>
      <c r="D271">
        <v>0.19874436200000001</v>
      </c>
      <c r="E271">
        <v>0.18625786</v>
      </c>
      <c r="F271">
        <v>0.33379476499999999</v>
      </c>
      <c r="G271">
        <v>0.12561667600000001</v>
      </c>
      <c r="H271">
        <v>0.20572255</v>
      </c>
      <c r="I271">
        <v>3.8164253000000002E-2</v>
      </c>
      <c r="J271">
        <v>7.9607398999999995E-2</v>
      </c>
    </row>
    <row r="272" spans="1:10" ht="16.5" x14ac:dyDescent="0.25">
      <c r="A272" s="16" t="s">
        <v>578</v>
      </c>
      <c r="B272" t="s">
        <v>649</v>
      </c>
      <c r="C272" s="7">
        <v>0</v>
      </c>
      <c r="D272">
        <v>0.3292293</v>
      </c>
      <c r="E272">
        <v>0.18160999999999999</v>
      </c>
      <c r="F272">
        <v>0.40582122999999998</v>
      </c>
      <c r="G272">
        <v>8.0077300000000004E-2</v>
      </c>
      <c r="H272">
        <v>0.10105238</v>
      </c>
      <c r="I272">
        <v>-3.3360754999999999E-2</v>
      </c>
      <c r="J272">
        <v>-5.5676944999999999E-2</v>
      </c>
    </row>
    <row r="273" spans="1:10" ht="16.5" x14ac:dyDescent="0.25">
      <c r="A273" s="16" t="s">
        <v>580</v>
      </c>
      <c r="B273" t="s">
        <v>650</v>
      </c>
      <c r="C273" s="7">
        <v>0</v>
      </c>
      <c r="D273">
        <v>0.53085539500000001</v>
      </c>
      <c r="E273">
        <v>0.49331596999999999</v>
      </c>
      <c r="F273">
        <v>0.528042915</v>
      </c>
      <c r="G273">
        <v>-7.1169004999999994E-2</v>
      </c>
      <c r="H273">
        <v>-5.7323184999999999E-2</v>
      </c>
      <c r="I273">
        <v>-9.5306370000000001E-2</v>
      </c>
      <c r="J273">
        <v>-0.100827745</v>
      </c>
    </row>
    <row r="274" spans="1:10" ht="16.5" x14ac:dyDescent="0.25">
      <c r="A274" s="16" t="s">
        <v>433</v>
      </c>
      <c r="B274" t="s">
        <v>651</v>
      </c>
      <c r="C274" s="7">
        <v>0</v>
      </c>
      <c r="D274">
        <v>-3.054743E-2</v>
      </c>
      <c r="E274">
        <v>2.2599165000000001E-2</v>
      </c>
      <c r="F274">
        <v>-6.1785900000000003E-3</v>
      </c>
      <c r="G274">
        <v>4.7578759999999998E-2</v>
      </c>
      <c r="H274">
        <v>6.8011299999999998E-3</v>
      </c>
      <c r="I274">
        <v>7.3862604999999998E-2</v>
      </c>
      <c r="J274">
        <v>-9.6159450000000007E-3</v>
      </c>
    </row>
    <row r="275" spans="1:10" ht="16.5" x14ac:dyDescent="0.25">
      <c r="A275" s="16" t="s">
        <v>431</v>
      </c>
      <c r="B275" t="s">
        <v>436</v>
      </c>
      <c r="C275" s="7">
        <v>0</v>
      </c>
      <c r="D275">
        <v>-0.10478293499999999</v>
      </c>
      <c r="E275">
        <v>-9.8609975000000002E-2</v>
      </c>
      <c r="F275">
        <v>-5.4471075000000001E-2</v>
      </c>
      <c r="G275">
        <v>9.8349019999999995E-2</v>
      </c>
      <c r="H275">
        <v>0.123188595</v>
      </c>
      <c r="I275">
        <v>6.2808840000000005E-2</v>
      </c>
      <c r="J275">
        <v>1.0591400000000001E-2</v>
      </c>
    </row>
    <row r="276" spans="1:10" ht="16.5" x14ac:dyDescent="0.25">
      <c r="A276" s="16" t="s">
        <v>583</v>
      </c>
      <c r="B276" t="s">
        <v>652</v>
      </c>
      <c r="C276" s="7">
        <v>0</v>
      </c>
      <c r="D276">
        <v>2.2676225410000002</v>
      </c>
      <c r="E276">
        <v>2.1277893510000001</v>
      </c>
      <c r="F276">
        <v>2.245177376</v>
      </c>
      <c r="G276">
        <v>1.027631972</v>
      </c>
      <c r="H276">
        <v>0.96634147800000003</v>
      </c>
      <c r="I276">
        <v>0.49598740899999999</v>
      </c>
      <c r="J276">
        <v>0.28841106100000002</v>
      </c>
    </row>
    <row r="277" spans="1:10" ht="16.5" x14ac:dyDescent="0.25">
      <c r="A277" s="16" t="s">
        <v>459</v>
      </c>
      <c r="B277" t="s">
        <v>507</v>
      </c>
      <c r="C277" s="7">
        <v>0</v>
      </c>
      <c r="D277">
        <v>2.7547424679999999</v>
      </c>
      <c r="E277">
        <v>2.694064113</v>
      </c>
      <c r="F277">
        <v>2.6920679980000002</v>
      </c>
      <c r="G277">
        <v>0.91659571299999998</v>
      </c>
      <c r="H277">
        <v>0.79517972100000001</v>
      </c>
      <c r="I277">
        <v>0.50295945799999997</v>
      </c>
      <c r="J277">
        <v>0.118793575</v>
      </c>
    </row>
    <row r="278" spans="1:10" ht="16.5" x14ac:dyDescent="0.25">
      <c r="A278" s="16" t="s">
        <v>565</v>
      </c>
      <c r="B278" t="s">
        <v>653</v>
      </c>
      <c r="C278" s="7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</row>
    <row r="279" spans="1:10" ht="16.5" x14ac:dyDescent="0.25">
      <c r="A279" s="16" t="s">
        <v>461</v>
      </c>
      <c r="B279" t="s">
        <v>508</v>
      </c>
      <c r="C279" s="7">
        <v>0</v>
      </c>
      <c r="D279">
        <v>0.932255473</v>
      </c>
      <c r="E279">
        <v>0.95306758899999999</v>
      </c>
      <c r="F279">
        <v>0.89854783000000005</v>
      </c>
      <c r="G279">
        <v>9.4575255999999996E-2</v>
      </c>
      <c r="H279">
        <v>0.13401122200000001</v>
      </c>
      <c r="I279">
        <v>0.104422155</v>
      </c>
      <c r="J279">
        <v>-4.3299488999999997E-2</v>
      </c>
    </row>
    <row r="280" spans="1:10" ht="16.5" x14ac:dyDescent="0.25">
      <c r="A280" s="16" t="s">
        <v>462</v>
      </c>
      <c r="B280" t="s">
        <v>509</v>
      </c>
      <c r="C280" s="7">
        <v>0</v>
      </c>
      <c r="D280">
        <v>0.77239465600000001</v>
      </c>
      <c r="E280">
        <v>0.77826596800000003</v>
      </c>
      <c r="F280">
        <v>0.81407920300000003</v>
      </c>
      <c r="G280">
        <v>0.102070035</v>
      </c>
      <c r="H280">
        <v>0.10291268200000001</v>
      </c>
      <c r="I280">
        <v>4.9121431E-2</v>
      </c>
      <c r="J280">
        <v>-3.0938522E-2</v>
      </c>
    </row>
    <row r="281" spans="1:10" ht="16.5" x14ac:dyDescent="0.25">
      <c r="A281" s="16" t="s">
        <v>567</v>
      </c>
      <c r="B281" t="s">
        <v>654</v>
      </c>
      <c r="C281" s="7">
        <v>0</v>
      </c>
      <c r="D281">
        <v>0.15373000000000001</v>
      </c>
      <c r="E281">
        <v>0.22329365000000001</v>
      </c>
      <c r="F281">
        <v>0.22417577</v>
      </c>
      <c r="G281">
        <v>-0.23490435000000001</v>
      </c>
      <c r="H281">
        <v>-0.16137583</v>
      </c>
      <c r="I281">
        <v>-7.4279974999999998E-2</v>
      </c>
      <c r="J281">
        <v>-9.4715779999999999E-2</v>
      </c>
    </row>
    <row r="282" spans="1:10" ht="16.5" x14ac:dyDescent="0.25">
      <c r="A282" s="16" t="s">
        <v>463</v>
      </c>
      <c r="B282" t="s">
        <v>510</v>
      </c>
      <c r="C282" s="7">
        <v>0</v>
      </c>
      <c r="D282">
        <v>1.643304715</v>
      </c>
      <c r="E282">
        <v>1.5722770740000001</v>
      </c>
      <c r="F282">
        <v>1.531981424</v>
      </c>
      <c r="G282">
        <v>0.16483421300000001</v>
      </c>
      <c r="H282">
        <v>0.23056953699999999</v>
      </c>
      <c r="I282">
        <v>0.113573992</v>
      </c>
      <c r="J282">
        <v>-1.2338148E-2</v>
      </c>
    </row>
    <row r="283" spans="1:10" ht="16.5" x14ac:dyDescent="0.25">
      <c r="A283" s="16" t="s">
        <v>1077</v>
      </c>
      <c r="B283" t="s">
        <v>1228</v>
      </c>
      <c r="C283" s="7">
        <v>0</v>
      </c>
      <c r="D283">
        <v>-0.26230858000000001</v>
      </c>
      <c r="E283">
        <v>-0.31197458</v>
      </c>
      <c r="F283">
        <v>-0.31568612499999998</v>
      </c>
      <c r="G283">
        <v>-0.11114757</v>
      </c>
      <c r="H283">
        <v>-0.103832565</v>
      </c>
      <c r="I283">
        <v>-5.7279974999999997E-2</v>
      </c>
      <c r="J283">
        <v>-1.8062169999999999E-2</v>
      </c>
    </row>
    <row r="284" spans="1:10" ht="16.5" x14ac:dyDescent="0.25">
      <c r="A284" s="16" t="s">
        <v>683</v>
      </c>
      <c r="B284" t="s">
        <v>693</v>
      </c>
      <c r="C284" s="7">
        <v>0</v>
      </c>
      <c r="D284">
        <v>-0.520835728</v>
      </c>
      <c r="E284">
        <v>-0.45147115399999999</v>
      </c>
      <c r="F284">
        <v>-0.45672151999999999</v>
      </c>
      <c r="G284">
        <v>-0.71686219299999998</v>
      </c>
      <c r="H284">
        <v>-0.47212568900000002</v>
      </c>
      <c r="I284">
        <v>-0.204045587</v>
      </c>
      <c r="J284">
        <v>-0.14446165799999999</v>
      </c>
    </row>
    <row r="285" spans="1:10" ht="16.5" x14ac:dyDescent="0.25">
      <c r="A285" s="16" t="s">
        <v>685</v>
      </c>
      <c r="B285" t="s">
        <v>694</v>
      </c>
      <c r="C285" s="7">
        <v>0</v>
      </c>
      <c r="D285">
        <v>0.197273063</v>
      </c>
      <c r="E285">
        <v>0.21143619</v>
      </c>
      <c r="F285">
        <v>0.32721606399999997</v>
      </c>
      <c r="G285">
        <v>7.6604384999999997E-2</v>
      </c>
      <c r="H285">
        <v>0.16332708000000001</v>
      </c>
      <c r="I285">
        <v>-6.1108541000000002E-2</v>
      </c>
      <c r="J285">
        <v>2.1453478000000002E-2</v>
      </c>
    </row>
    <row r="286" spans="1:10" ht="16.5" x14ac:dyDescent="0.25">
      <c r="A286" s="16" t="s">
        <v>686</v>
      </c>
      <c r="B286" t="s">
        <v>695</v>
      </c>
      <c r="C286" s="7">
        <v>0</v>
      </c>
      <c r="D286">
        <v>-0.42147627100000001</v>
      </c>
      <c r="E286">
        <v>-0.32581423599999998</v>
      </c>
      <c r="F286">
        <v>-0.42147627100000001</v>
      </c>
      <c r="G286">
        <v>-0.31006560500000002</v>
      </c>
      <c r="H286">
        <v>-0.19032975699999999</v>
      </c>
      <c r="I286">
        <v>-5.6667026000000002E-2</v>
      </c>
      <c r="J286">
        <v>-7.170021E-2</v>
      </c>
    </row>
    <row r="287" spans="1:10" ht="16.5" x14ac:dyDescent="0.25">
      <c r="A287" s="16" t="s">
        <v>702</v>
      </c>
      <c r="B287" t="s">
        <v>722</v>
      </c>
      <c r="C287" s="7">
        <v>0</v>
      </c>
      <c r="D287">
        <v>0.49909544500000003</v>
      </c>
      <c r="E287">
        <v>0.46374595000000002</v>
      </c>
      <c r="F287">
        <v>0.48590308999999998</v>
      </c>
      <c r="G287">
        <v>0.26460813</v>
      </c>
      <c r="H287">
        <v>0.28536611000000001</v>
      </c>
      <c r="I287">
        <v>0.133938635</v>
      </c>
      <c r="J287">
        <v>3.2062960000000001E-2</v>
      </c>
    </row>
    <row r="288" spans="1:10" ht="16.5" x14ac:dyDescent="0.25">
      <c r="A288" s="16" t="s">
        <v>704</v>
      </c>
      <c r="B288" t="s">
        <v>723</v>
      </c>
      <c r="C288" s="7">
        <v>0</v>
      </c>
      <c r="D288">
        <v>0.51248156</v>
      </c>
      <c r="E288">
        <v>0.44549092499999998</v>
      </c>
      <c r="F288">
        <v>0.368100965</v>
      </c>
      <c r="G288">
        <v>0.31854065500000001</v>
      </c>
      <c r="H288">
        <v>0.41120536000000002</v>
      </c>
      <c r="I288">
        <v>0.17939427999999999</v>
      </c>
      <c r="J288">
        <v>1.386675E-3</v>
      </c>
    </row>
    <row r="289" spans="1:10" ht="16.5" x14ac:dyDescent="0.25">
      <c r="A289" s="16" t="s">
        <v>569</v>
      </c>
      <c r="B289" t="s">
        <v>655</v>
      </c>
      <c r="C289" s="7">
        <v>0</v>
      </c>
      <c r="D289">
        <v>0.556588851</v>
      </c>
      <c r="E289">
        <v>0.39390908600000002</v>
      </c>
      <c r="F289">
        <v>0.46211868099999998</v>
      </c>
      <c r="G289">
        <v>0.73696166100000005</v>
      </c>
      <c r="H289">
        <v>0.74189097100000001</v>
      </c>
      <c r="I289">
        <v>0.32576639099999999</v>
      </c>
      <c r="J289">
        <v>0.14507313299999999</v>
      </c>
    </row>
    <row r="290" spans="1:10" ht="16.5" x14ac:dyDescent="0.25">
      <c r="A290" s="16" t="s">
        <v>572</v>
      </c>
      <c r="B290" t="s">
        <v>656</v>
      </c>
      <c r="C290" s="7">
        <v>0</v>
      </c>
      <c r="D290">
        <v>1.700789871</v>
      </c>
      <c r="E290">
        <v>1.650320901</v>
      </c>
      <c r="F290">
        <v>1.4501527460000001</v>
      </c>
      <c r="G290">
        <v>0.10229537599999999</v>
      </c>
      <c r="H290">
        <v>0.114733498</v>
      </c>
      <c r="I290">
        <v>0.149268979</v>
      </c>
      <c r="J290">
        <v>1.1297444E-2</v>
      </c>
    </row>
    <row r="291" spans="1:10" ht="16.5" x14ac:dyDescent="0.25">
      <c r="A291" s="16" t="s">
        <v>373</v>
      </c>
      <c r="B291" t="s">
        <v>418</v>
      </c>
      <c r="C291" s="7">
        <v>0</v>
      </c>
      <c r="D291">
        <v>-0.26885066000000002</v>
      </c>
      <c r="E291">
        <v>-0.23689226999999999</v>
      </c>
      <c r="F291">
        <v>-0.215724535</v>
      </c>
      <c r="G291">
        <v>-0.15396368499999999</v>
      </c>
      <c r="H291">
        <v>-0.15783160500000001</v>
      </c>
      <c r="I291">
        <v>-8.0216625E-2</v>
      </c>
      <c r="J291">
        <v>-7.9503649999999992E-3</v>
      </c>
    </row>
    <row r="292" spans="1:10" ht="16.5" x14ac:dyDescent="0.25">
      <c r="A292" s="16" t="s">
        <v>1078</v>
      </c>
      <c r="B292" t="s">
        <v>1229</v>
      </c>
      <c r="C292" s="7">
        <v>0</v>
      </c>
      <c r="D292">
        <v>4.7644985000000001E-2</v>
      </c>
      <c r="E292">
        <v>2.3792145000000001E-2</v>
      </c>
      <c r="F292">
        <v>5.6474385000000002E-2</v>
      </c>
      <c r="G292">
        <v>1.779476E-2</v>
      </c>
      <c r="H292">
        <v>3.0045209999999999E-2</v>
      </c>
      <c r="I292">
        <v>-5.2029650000000004E-3</v>
      </c>
      <c r="J292">
        <v>2.9619849999999999E-3</v>
      </c>
    </row>
    <row r="293" spans="1:10" ht="16.5" x14ac:dyDescent="0.25">
      <c r="A293" s="16" t="s">
        <v>98</v>
      </c>
      <c r="B293" t="s">
        <v>311</v>
      </c>
      <c r="C293" s="7">
        <v>0</v>
      </c>
      <c r="D293">
        <v>1.86760145</v>
      </c>
      <c r="E293">
        <v>1.825022945</v>
      </c>
      <c r="F293">
        <v>1.8516435200000001</v>
      </c>
      <c r="G293">
        <v>1.394601575</v>
      </c>
      <c r="H293">
        <v>1.215975815</v>
      </c>
      <c r="I293">
        <v>0.88549533000000002</v>
      </c>
      <c r="J293">
        <v>0.31285146000000003</v>
      </c>
    </row>
    <row r="294" spans="1:10" ht="16.5" x14ac:dyDescent="0.25">
      <c r="A294" s="16" t="s">
        <v>479</v>
      </c>
      <c r="B294" t="s">
        <v>1230</v>
      </c>
      <c r="C294" s="7">
        <v>0</v>
      </c>
      <c r="D294">
        <v>-0.22348488999999999</v>
      </c>
      <c r="E294">
        <v>-0.188125085</v>
      </c>
      <c r="F294">
        <v>-0.20758343500000001</v>
      </c>
      <c r="G294">
        <v>-3.4815915000000003E-2</v>
      </c>
      <c r="H294">
        <v>2.3221164999999998E-2</v>
      </c>
      <c r="I294">
        <v>7.0129010000000006E-2</v>
      </c>
      <c r="J294">
        <v>-6.9644599999999996E-3</v>
      </c>
    </row>
    <row r="295" spans="1:10" ht="16.5" x14ac:dyDescent="0.25">
      <c r="A295" s="16" t="s">
        <v>687</v>
      </c>
      <c r="B295" t="s">
        <v>696</v>
      </c>
      <c r="C295" s="7">
        <v>0</v>
      </c>
      <c r="D295">
        <v>-0.56374115499999999</v>
      </c>
      <c r="E295">
        <v>-0.54878797000000001</v>
      </c>
      <c r="F295">
        <v>-0.47728491499999998</v>
      </c>
      <c r="G295">
        <v>-0.26960367000000002</v>
      </c>
      <c r="H295">
        <v>-0.21667951999999999</v>
      </c>
      <c r="I295">
        <v>-0.1614237</v>
      </c>
      <c r="J295">
        <v>-9.2817214999999995E-2</v>
      </c>
    </row>
    <row r="296" spans="1:10" ht="16.5" x14ac:dyDescent="0.25">
      <c r="A296" s="16" t="s">
        <v>141</v>
      </c>
      <c r="B296" t="s">
        <v>657</v>
      </c>
      <c r="C296" s="7">
        <v>0</v>
      </c>
      <c r="D296">
        <v>4.2541549999999997E-2</v>
      </c>
      <c r="E296">
        <v>6.1208445E-2</v>
      </c>
      <c r="F296">
        <v>5.5024999999999998E-2</v>
      </c>
      <c r="G296">
        <v>0.11786256000000001</v>
      </c>
      <c r="H296">
        <v>0.27578064000000002</v>
      </c>
      <c r="I296">
        <v>9.1566400000000006E-2</v>
      </c>
      <c r="J296">
        <v>4.2875350000000003E-3</v>
      </c>
    </row>
    <row r="297" spans="1:10" ht="16.5" x14ac:dyDescent="0.25">
      <c r="A297" s="16" t="s">
        <v>1079</v>
      </c>
      <c r="B297" t="s">
        <v>1231</v>
      </c>
      <c r="C297" s="7">
        <v>0</v>
      </c>
      <c r="D297">
        <v>1.9217743430000001</v>
      </c>
      <c r="E297">
        <v>1.985308155</v>
      </c>
      <c r="F297">
        <v>2.0214558330000001</v>
      </c>
      <c r="G297">
        <v>0.44458547500000001</v>
      </c>
      <c r="H297">
        <v>0.38426774000000002</v>
      </c>
      <c r="I297">
        <v>0.106949004</v>
      </c>
      <c r="J297">
        <v>0</v>
      </c>
    </row>
    <row r="298" spans="1:10" ht="16.5" x14ac:dyDescent="0.25">
      <c r="A298" s="16" t="s">
        <v>1080</v>
      </c>
      <c r="B298" t="s">
        <v>1232</v>
      </c>
      <c r="C298" s="7">
        <v>0</v>
      </c>
      <c r="D298">
        <v>1.7938831319999999</v>
      </c>
      <c r="E298">
        <v>1.8463684899999999</v>
      </c>
      <c r="F298">
        <v>1.6968943480000001</v>
      </c>
      <c r="G298">
        <v>0.49991168400000002</v>
      </c>
      <c r="H298">
        <v>0.45542260000000001</v>
      </c>
      <c r="I298">
        <v>2.6429094E-2</v>
      </c>
      <c r="J298">
        <v>0</v>
      </c>
    </row>
    <row r="299" spans="1:10" ht="16.5" x14ac:dyDescent="0.25">
      <c r="A299" s="16" t="s">
        <v>1081</v>
      </c>
      <c r="B299" t="s">
        <v>1233</v>
      </c>
      <c r="C299" s="7">
        <v>0</v>
      </c>
      <c r="D299">
        <v>2.0508794180000001</v>
      </c>
      <c r="E299">
        <v>2.0904229299999999</v>
      </c>
      <c r="F299">
        <v>2.1390672340000001</v>
      </c>
      <c r="G299">
        <v>0.76353324099999997</v>
      </c>
      <c r="H299">
        <v>0.76057709500000004</v>
      </c>
      <c r="I299">
        <v>0.42225599800000002</v>
      </c>
      <c r="J299">
        <v>0.20623873100000001</v>
      </c>
    </row>
    <row r="300" spans="1:10" ht="16.5" x14ac:dyDescent="0.25">
      <c r="A300" s="16" t="s">
        <v>1082</v>
      </c>
      <c r="B300" t="s">
        <v>1234</v>
      </c>
      <c r="C300" s="7">
        <v>0</v>
      </c>
      <c r="D300">
        <v>1.5672125050000001</v>
      </c>
      <c r="E300">
        <v>1.50854149</v>
      </c>
      <c r="F300">
        <v>1.78096813</v>
      </c>
      <c r="G300">
        <v>0.50255038299999999</v>
      </c>
      <c r="H300">
        <v>0.48114399899999999</v>
      </c>
      <c r="I300">
        <v>0.254888738</v>
      </c>
      <c r="J300">
        <v>0.11392377300000001</v>
      </c>
    </row>
    <row r="301" spans="1:10" ht="16.5" x14ac:dyDescent="0.25">
      <c r="A301" s="16" t="s">
        <v>1083</v>
      </c>
      <c r="B301" t="s">
        <v>1235</v>
      </c>
      <c r="C301" s="7">
        <v>0</v>
      </c>
      <c r="D301">
        <v>1.20844854</v>
      </c>
      <c r="E301">
        <v>1.284319499</v>
      </c>
      <c r="F301">
        <v>1.3474745029999999</v>
      </c>
      <c r="G301">
        <v>0.39865121799999997</v>
      </c>
      <c r="H301">
        <v>0.44111235100000001</v>
      </c>
      <c r="I301">
        <v>0.248949377</v>
      </c>
      <c r="J301">
        <v>-9.8455299999999999E-4</v>
      </c>
    </row>
    <row r="302" spans="1:10" ht="16.5" x14ac:dyDescent="0.25">
      <c r="A302" s="16" t="s">
        <v>1084</v>
      </c>
      <c r="B302" t="s">
        <v>1236</v>
      </c>
      <c r="C302" s="7">
        <v>0</v>
      </c>
      <c r="D302">
        <v>1.089741133</v>
      </c>
      <c r="E302">
        <v>0.98406109399999997</v>
      </c>
      <c r="F302">
        <v>1.0810558260000001</v>
      </c>
      <c r="G302">
        <v>0.29665474800000002</v>
      </c>
      <c r="H302">
        <v>0.35282429599999998</v>
      </c>
      <c r="I302">
        <v>0.14336004299999999</v>
      </c>
      <c r="J302">
        <v>8.8765769999999994E-2</v>
      </c>
    </row>
    <row r="303" spans="1:10" ht="16.5" x14ac:dyDescent="0.25">
      <c r="A303" s="16" t="s">
        <v>1085</v>
      </c>
      <c r="B303" t="s">
        <v>1237</v>
      </c>
      <c r="C303" s="7">
        <v>0</v>
      </c>
      <c r="D303">
        <v>0.87259145599999999</v>
      </c>
      <c r="E303">
        <v>0.80968216999999998</v>
      </c>
      <c r="F303">
        <v>1.0405941540000001</v>
      </c>
      <c r="G303">
        <v>0.26630503599999999</v>
      </c>
      <c r="H303">
        <v>0.31242639799999999</v>
      </c>
      <c r="I303">
        <v>5.1293810000000002E-2</v>
      </c>
      <c r="J303">
        <v>-1.9032844E-2</v>
      </c>
    </row>
    <row r="304" spans="1:10" ht="16.5" x14ac:dyDescent="0.25">
      <c r="A304" s="16" t="s">
        <v>1086</v>
      </c>
      <c r="B304" t="s">
        <v>1238</v>
      </c>
      <c r="C304" s="7">
        <v>0</v>
      </c>
      <c r="D304">
        <v>0.74928474899999997</v>
      </c>
      <c r="E304">
        <v>0.66256422000000004</v>
      </c>
      <c r="F304">
        <v>0.75231648299999998</v>
      </c>
      <c r="G304">
        <v>0.14784054599999999</v>
      </c>
      <c r="H304">
        <v>0.22261492899999999</v>
      </c>
      <c r="I304">
        <v>0.15324522500000001</v>
      </c>
      <c r="J304">
        <v>3.7220204E-2</v>
      </c>
    </row>
    <row r="305" spans="1:10" ht="16.5" x14ac:dyDescent="0.25">
      <c r="A305" s="16" t="s">
        <v>1087</v>
      </c>
      <c r="B305" t="s">
        <v>1239</v>
      </c>
      <c r="C305" s="7">
        <v>0</v>
      </c>
      <c r="D305">
        <v>0.38927871200000003</v>
      </c>
      <c r="E305">
        <v>0.40226108999999999</v>
      </c>
      <c r="F305">
        <v>0.51075731300000005</v>
      </c>
      <c r="G305">
        <v>9.6802950999999998E-2</v>
      </c>
      <c r="H305">
        <v>0.18147326999999999</v>
      </c>
      <c r="I305">
        <v>9.1625438000000003E-2</v>
      </c>
      <c r="J305">
        <v>-2.9539072999999999E-2</v>
      </c>
    </row>
    <row r="306" spans="1:10" ht="16.5" x14ac:dyDescent="0.25">
      <c r="A306" s="16" t="s">
        <v>1088</v>
      </c>
      <c r="B306" t="s">
        <v>1240</v>
      </c>
      <c r="C306" s="7">
        <v>0</v>
      </c>
      <c r="D306">
        <v>0.77136875699999996</v>
      </c>
      <c r="E306">
        <v>0.76576646599999998</v>
      </c>
      <c r="F306">
        <v>0.937760818</v>
      </c>
      <c r="G306">
        <v>0.281197961</v>
      </c>
      <c r="H306">
        <v>0.21179463400000001</v>
      </c>
      <c r="I306">
        <v>3.0144750000000001E-2</v>
      </c>
      <c r="J306">
        <v>2.9942533E-2</v>
      </c>
    </row>
    <row r="307" spans="1:10" ht="16.5" x14ac:dyDescent="0.25">
      <c r="A307" s="16" t="s">
        <v>1089</v>
      </c>
      <c r="B307" t="s">
        <v>1241</v>
      </c>
      <c r="C307" s="7">
        <v>0</v>
      </c>
      <c r="D307">
        <v>1.765242934</v>
      </c>
      <c r="E307">
        <v>1.6963353539999999</v>
      </c>
      <c r="F307">
        <v>1.738431499</v>
      </c>
      <c r="G307">
        <v>0.16331894899999999</v>
      </c>
      <c r="H307">
        <v>0.17492289799999999</v>
      </c>
      <c r="I307">
        <v>-1.3746426000000001E-2</v>
      </c>
      <c r="J307">
        <v>-6.6806579000000005E-2</v>
      </c>
    </row>
    <row r="308" spans="1:10" ht="16.5" x14ac:dyDescent="0.25">
      <c r="A308" s="16" t="s">
        <v>1090</v>
      </c>
      <c r="B308" t="s">
        <v>1242</v>
      </c>
      <c r="C308" s="7">
        <v>0</v>
      </c>
      <c r="D308">
        <v>0</v>
      </c>
      <c r="E308">
        <v>0</v>
      </c>
      <c r="F308">
        <v>1.4616486E-2</v>
      </c>
      <c r="G308">
        <v>0</v>
      </c>
      <c r="H308">
        <v>0</v>
      </c>
      <c r="I308">
        <v>0</v>
      </c>
      <c r="J308">
        <v>0</v>
      </c>
    </row>
    <row r="309" spans="1:10" ht="16.5" x14ac:dyDescent="0.25">
      <c r="A309" s="16" t="s">
        <v>157</v>
      </c>
      <c r="B309" t="s">
        <v>658</v>
      </c>
      <c r="C309" s="7">
        <v>0</v>
      </c>
      <c r="D309">
        <v>0.41671485000000003</v>
      </c>
      <c r="E309">
        <v>0.47192990000000001</v>
      </c>
      <c r="F309">
        <v>0.46522374500000002</v>
      </c>
      <c r="G309">
        <v>0.309927175</v>
      </c>
      <c r="H309">
        <v>0.33820793500000002</v>
      </c>
      <c r="I309">
        <v>0.228714485</v>
      </c>
      <c r="J309">
        <v>3.8545599999999999E-3</v>
      </c>
    </row>
    <row r="310" spans="1:10" ht="16.5" x14ac:dyDescent="0.25">
      <c r="A310" s="16" t="s">
        <v>464</v>
      </c>
      <c r="B310" t="s">
        <v>512</v>
      </c>
      <c r="C310" s="7">
        <v>0</v>
      </c>
      <c r="D310">
        <v>-0.11789150499999999</v>
      </c>
      <c r="E310">
        <v>-0.16469940499999999</v>
      </c>
      <c r="F310">
        <v>-0.1206742</v>
      </c>
      <c r="G310">
        <v>-0.19285131</v>
      </c>
      <c r="H310">
        <v>-0.16085822</v>
      </c>
      <c r="I310">
        <v>-0.110836165</v>
      </c>
      <c r="J310">
        <v>-8.2881695000000005E-2</v>
      </c>
    </row>
    <row r="311" spans="1:10" ht="16.5" x14ac:dyDescent="0.25">
      <c r="A311" s="16" t="s">
        <v>1091</v>
      </c>
      <c r="B311" t="s">
        <v>1243</v>
      </c>
      <c r="C311" s="7">
        <v>0</v>
      </c>
      <c r="D311">
        <v>0.27698806999999998</v>
      </c>
      <c r="E311">
        <v>0.25918474499999999</v>
      </c>
      <c r="F311">
        <v>0.31533312000000002</v>
      </c>
      <c r="G311">
        <v>0.154443475</v>
      </c>
      <c r="H311">
        <v>0.147572225</v>
      </c>
      <c r="I311">
        <v>6.0542690000000003E-2</v>
      </c>
      <c r="J311">
        <v>1.74731E-3</v>
      </c>
    </row>
    <row r="312" spans="1:10" ht="16.5" x14ac:dyDescent="0.25">
      <c r="A312" s="16" t="s">
        <v>1092</v>
      </c>
      <c r="B312" t="s">
        <v>1244</v>
      </c>
      <c r="C312" s="7">
        <v>0</v>
      </c>
      <c r="D312">
        <v>-0.68821381000000004</v>
      </c>
      <c r="E312">
        <v>-0.59770498500000002</v>
      </c>
      <c r="F312">
        <v>-0.61605909000000003</v>
      </c>
      <c r="G312">
        <v>-0.12612454000000001</v>
      </c>
      <c r="H312">
        <v>-6.8343854999999995E-2</v>
      </c>
      <c r="I312">
        <v>1.555556E-2</v>
      </c>
      <c r="J312">
        <v>1.6598519999999999E-2</v>
      </c>
    </row>
    <row r="313" spans="1:10" ht="16.5" x14ac:dyDescent="0.25">
      <c r="A313" s="16" t="s">
        <v>374</v>
      </c>
      <c r="B313" t="s">
        <v>419</v>
      </c>
      <c r="C313" s="7">
        <v>0</v>
      </c>
      <c r="D313">
        <v>0.155330525</v>
      </c>
      <c r="E313">
        <v>0.12620922500000001</v>
      </c>
      <c r="F313">
        <v>0.17243074999999999</v>
      </c>
      <c r="G313">
        <v>-2.977782E-2</v>
      </c>
      <c r="H313">
        <v>-5.5708999999999999E-4</v>
      </c>
      <c r="I313">
        <v>-2.4041050000000001E-2</v>
      </c>
      <c r="J313">
        <v>1.2302400000000001E-3</v>
      </c>
    </row>
    <row r="314" spans="1:10" ht="16.5" x14ac:dyDescent="0.25">
      <c r="A314" s="16" t="s">
        <v>1093</v>
      </c>
      <c r="B314" t="s">
        <v>1245</v>
      </c>
      <c r="C314" s="7">
        <v>0</v>
      </c>
      <c r="D314">
        <v>-8.1044042999999996E-2</v>
      </c>
      <c r="E314">
        <v>-4.6913083000000001E-2</v>
      </c>
      <c r="F314">
        <v>-8.5498885999999996E-2</v>
      </c>
      <c r="G314">
        <v>-8.8600473999999999E-2</v>
      </c>
      <c r="H314">
        <v>3.2335370000000002E-2</v>
      </c>
      <c r="I314">
        <v>7.2408401999999997E-2</v>
      </c>
      <c r="J314">
        <v>4.5970149000000002E-2</v>
      </c>
    </row>
    <row r="315" spans="1:10" ht="16.5" x14ac:dyDescent="0.25">
      <c r="A315" s="16" t="s">
        <v>585</v>
      </c>
      <c r="B315" t="s">
        <v>659</v>
      </c>
      <c r="C315" s="7">
        <v>0</v>
      </c>
      <c r="D315">
        <v>3.9751324999999997E-2</v>
      </c>
      <c r="E315">
        <v>7.4258964999999996E-2</v>
      </c>
      <c r="F315">
        <v>0.13703306500000001</v>
      </c>
      <c r="G315">
        <v>0.20267215</v>
      </c>
      <c r="H315">
        <v>0.1499045</v>
      </c>
      <c r="I315">
        <v>0.201236425</v>
      </c>
      <c r="J315">
        <v>0.17164335</v>
      </c>
    </row>
    <row r="316" spans="1:10" ht="16.5" x14ac:dyDescent="0.25">
      <c r="A316" s="16" t="s">
        <v>1094</v>
      </c>
      <c r="B316" t="s">
        <v>1246</v>
      </c>
      <c r="C316" s="7">
        <v>0</v>
      </c>
      <c r="D316">
        <v>1.486814423</v>
      </c>
      <c r="E316">
        <v>1.527100186</v>
      </c>
      <c r="F316">
        <v>1.6537000630000001</v>
      </c>
      <c r="G316">
        <v>0.19421111999999999</v>
      </c>
      <c r="H316">
        <v>0.34978673599999999</v>
      </c>
      <c r="I316">
        <v>0.12833096399999999</v>
      </c>
      <c r="J316">
        <v>-0.121099502</v>
      </c>
    </row>
    <row r="317" spans="1:10" ht="16.5" x14ac:dyDescent="0.25">
      <c r="A317" s="16" t="s">
        <v>1095</v>
      </c>
      <c r="B317" t="s">
        <v>1247</v>
      </c>
      <c r="C317" s="7">
        <v>0</v>
      </c>
      <c r="D317">
        <v>2.0208929690000002</v>
      </c>
      <c r="E317">
        <v>2.1972195289999998</v>
      </c>
      <c r="F317">
        <v>2.2337138560000001</v>
      </c>
      <c r="G317">
        <v>0.81524011699999999</v>
      </c>
      <c r="H317">
        <v>0.70496510899999998</v>
      </c>
      <c r="I317">
        <v>0.43370548799999997</v>
      </c>
      <c r="J317">
        <v>0.15550993399999999</v>
      </c>
    </row>
    <row r="318" spans="1:10" ht="16.5" x14ac:dyDescent="0.25">
      <c r="A318" s="16" t="s">
        <v>384</v>
      </c>
      <c r="B318" t="s">
        <v>420</v>
      </c>
      <c r="C318" s="7">
        <v>0</v>
      </c>
      <c r="D318">
        <v>-1.5508046099999999</v>
      </c>
      <c r="E318">
        <v>-1.5981257149999999</v>
      </c>
      <c r="F318">
        <v>-1.45610269</v>
      </c>
      <c r="G318">
        <v>-0.76300200500000004</v>
      </c>
      <c r="H318">
        <v>-0.542736</v>
      </c>
      <c r="I318">
        <v>-0.33944268</v>
      </c>
      <c r="J318">
        <v>-0.143343585</v>
      </c>
    </row>
    <row r="319" spans="1:10" ht="16.5" x14ac:dyDescent="0.25">
      <c r="A319" s="16" t="s">
        <v>44</v>
      </c>
      <c r="B319" t="s">
        <v>312</v>
      </c>
      <c r="C319" s="7">
        <v>0</v>
      </c>
      <c r="D319">
        <v>0.99720785099999998</v>
      </c>
      <c r="E319">
        <v>0.73825878599999994</v>
      </c>
      <c r="F319">
        <v>0.77907279799999996</v>
      </c>
      <c r="G319">
        <v>-0.192284383</v>
      </c>
      <c r="H319">
        <v>-0.26291304599999998</v>
      </c>
      <c r="I319">
        <v>-0.15230550000000001</v>
      </c>
      <c r="J319">
        <v>-3.118201E-2</v>
      </c>
    </row>
    <row r="320" spans="1:10" ht="16.5" x14ac:dyDescent="0.25">
      <c r="A320" s="16" t="s">
        <v>45</v>
      </c>
      <c r="B320" t="s">
        <v>313</v>
      </c>
      <c r="C320" s="7">
        <v>0</v>
      </c>
      <c r="D320">
        <v>1.0818030320000001</v>
      </c>
      <c r="E320">
        <v>1.1706200120000001</v>
      </c>
      <c r="F320">
        <v>1.050257652</v>
      </c>
      <c r="G320">
        <v>-0.217528685</v>
      </c>
      <c r="H320">
        <v>-9.7649195999999994E-2</v>
      </c>
      <c r="I320">
        <v>-0.10908377800000001</v>
      </c>
      <c r="J320">
        <v>9.1800172999999999E-2</v>
      </c>
    </row>
    <row r="321" spans="1:10" ht="16.5" x14ac:dyDescent="0.25">
      <c r="A321" s="16" t="s">
        <v>46</v>
      </c>
      <c r="B321" t="s">
        <v>314</v>
      </c>
      <c r="C321" s="7">
        <v>0</v>
      </c>
      <c r="D321">
        <v>1.1083210370000001</v>
      </c>
      <c r="E321">
        <v>1.071248446</v>
      </c>
      <c r="F321">
        <v>1.011161253</v>
      </c>
      <c r="G321">
        <v>0</v>
      </c>
      <c r="H321">
        <v>0</v>
      </c>
      <c r="I321">
        <v>0</v>
      </c>
      <c r="J321">
        <v>0</v>
      </c>
    </row>
    <row r="322" spans="1:10" ht="16.5" x14ac:dyDescent="0.25">
      <c r="A322" s="16" t="s">
        <v>47</v>
      </c>
      <c r="B322" t="s">
        <v>315</v>
      </c>
      <c r="C322" s="7">
        <v>0</v>
      </c>
      <c r="D322">
        <v>0.86160697100000005</v>
      </c>
      <c r="E322">
        <v>0.77268779700000001</v>
      </c>
      <c r="F322">
        <v>0.74996222000000001</v>
      </c>
      <c r="G322">
        <v>-7.0531029999999998E-3</v>
      </c>
      <c r="H322">
        <v>-3.4414612999999997E-2</v>
      </c>
      <c r="I322">
        <v>0.19410633399999999</v>
      </c>
      <c r="J322">
        <v>0.143616419</v>
      </c>
    </row>
    <row r="323" spans="1:10" ht="16.5" x14ac:dyDescent="0.25">
      <c r="A323" s="16" t="s">
        <v>142</v>
      </c>
      <c r="B323" t="s">
        <v>660</v>
      </c>
      <c r="C323" s="7">
        <v>0</v>
      </c>
      <c r="D323">
        <v>1.172211841</v>
      </c>
      <c r="E323">
        <v>0.96248721100000001</v>
      </c>
      <c r="F323">
        <v>1.1160941360000001</v>
      </c>
      <c r="G323">
        <v>-0.35707582199999999</v>
      </c>
      <c r="H323">
        <v>-0.32007592200000001</v>
      </c>
      <c r="I323">
        <v>-0.22944767299999999</v>
      </c>
      <c r="J323">
        <v>2.6625414999999999E-2</v>
      </c>
    </row>
    <row r="324" spans="1:10" ht="16.5" x14ac:dyDescent="0.25">
      <c r="A324" s="16" t="s">
        <v>1096</v>
      </c>
      <c r="B324" t="s">
        <v>1248</v>
      </c>
      <c r="C324" s="7">
        <v>0</v>
      </c>
      <c r="D324">
        <v>-2.787661258</v>
      </c>
      <c r="E324">
        <v>-2.6663278990000001</v>
      </c>
      <c r="F324">
        <v>-2.4964585449999999</v>
      </c>
      <c r="G324">
        <v>-0.98592658499999997</v>
      </c>
      <c r="H324">
        <v>-0.774845495</v>
      </c>
      <c r="I324">
        <v>-0.44990163</v>
      </c>
      <c r="J324">
        <v>-0.168689375</v>
      </c>
    </row>
    <row r="325" spans="1:10" ht="16.5" x14ac:dyDescent="0.25">
      <c r="A325" s="16" t="s">
        <v>1097</v>
      </c>
      <c r="B325" t="s">
        <v>1249</v>
      </c>
      <c r="C325" s="7">
        <v>0</v>
      </c>
      <c r="D325">
        <v>1.4347406199999999</v>
      </c>
      <c r="E325">
        <v>1.3996481949999999</v>
      </c>
      <c r="F325">
        <v>1.38533773</v>
      </c>
      <c r="G325">
        <v>0.70631924999999995</v>
      </c>
      <c r="H325">
        <v>0.63352269000000005</v>
      </c>
      <c r="I325">
        <v>0.40129091500000003</v>
      </c>
      <c r="J325">
        <v>9.3808210000000003E-2</v>
      </c>
    </row>
    <row r="326" spans="1:10" ht="16.5" x14ac:dyDescent="0.25">
      <c r="A326" s="16" t="s">
        <v>576</v>
      </c>
      <c r="B326" t="s">
        <v>661</v>
      </c>
      <c r="C326" s="7">
        <v>0</v>
      </c>
      <c r="D326">
        <v>0.268059875</v>
      </c>
      <c r="E326">
        <v>0.18046287499999999</v>
      </c>
      <c r="F326">
        <v>0.21803721500000001</v>
      </c>
      <c r="G326">
        <v>0.14354102999999999</v>
      </c>
      <c r="H326">
        <v>0.17085130000000001</v>
      </c>
      <c r="I326">
        <v>5.4577710000000002E-2</v>
      </c>
      <c r="J326">
        <v>4.1911955000000001E-2</v>
      </c>
    </row>
    <row r="327" spans="1:10" ht="16.5" x14ac:dyDescent="0.25">
      <c r="A327" s="16" t="s">
        <v>1098</v>
      </c>
      <c r="B327" t="s">
        <v>1250</v>
      </c>
      <c r="C327" s="7">
        <v>0</v>
      </c>
      <c r="D327">
        <v>0.37808034000000001</v>
      </c>
      <c r="E327">
        <v>0.34196834999999998</v>
      </c>
      <c r="F327">
        <v>0.33528311</v>
      </c>
      <c r="G327">
        <v>0.147686975</v>
      </c>
      <c r="H327">
        <v>0.14539165500000001</v>
      </c>
      <c r="I327">
        <v>7.0932795000000007E-2</v>
      </c>
      <c r="J327">
        <v>4.1302709999999999E-2</v>
      </c>
    </row>
    <row r="328" spans="1:10" ht="16.5" x14ac:dyDescent="0.25">
      <c r="A328" s="16" t="s">
        <v>1099</v>
      </c>
      <c r="B328" t="s">
        <v>1251</v>
      </c>
      <c r="C328" s="7">
        <v>0</v>
      </c>
      <c r="D328">
        <v>0.45452886999999997</v>
      </c>
      <c r="E328">
        <v>0.30569404500000003</v>
      </c>
      <c r="F328">
        <v>0.43913321999999999</v>
      </c>
      <c r="G328">
        <v>0.16923946500000001</v>
      </c>
      <c r="H328">
        <v>0.17472222500000001</v>
      </c>
      <c r="I328">
        <v>6.3765144999999995E-2</v>
      </c>
      <c r="J328">
        <v>0.161840295</v>
      </c>
    </row>
    <row r="329" spans="1:10" ht="16.5" x14ac:dyDescent="0.25">
      <c r="A329" s="16" t="s">
        <v>376</v>
      </c>
      <c r="B329" t="s">
        <v>421</v>
      </c>
      <c r="C329" s="7">
        <v>0</v>
      </c>
      <c r="D329">
        <v>-5.8476924999999999E-2</v>
      </c>
      <c r="E329">
        <v>-6.0890670000000001E-2</v>
      </c>
      <c r="F329">
        <v>-3.3560430000000002E-2</v>
      </c>
      <c r="G329">
        <v>-3.7058504999999999E-2</v>
      </c>
      <c r="H329">
        <v>3.2776855000000001E-2</v>
      </c>
      <c r="I329">
        <v>5.1866715000000001E-2</v>
      </c>
      <c r="J329">
        <v>7.9769304999999999E-2</v>
      </c>
    </row>
    <row r="330" spans="1:10" ht="16.5" x14ac:dyDescent="0.25">
      <c r="A330" s="16" t="s">
        <v>125</v>
      </c>
      <c r="B330" t="s">
        <v>662</v>
      </c>
      <c r="C330" s="7">
        <v>0</v>
      </c>
      <c r="D330">
        <v>3.4311862820000001</v>
      </c>
      <c r="E330">
        <v>3.4715938820000001</v>
      </c>
      <c r="F330">
        <v>3.4342411319999999</v>
      </c>
      <c r="G330">
        <v>2.2498740320000001</v>
      </c>
      <c r="H330">
        <v>2.1104352070000001</v>
      </c>
      <c r="I330">
        <v>1.6662979870000001</v>
      </c>
      <c r="J330">
        <v>0.85829927900000003</v>
      </c>
    </row>
    <row r="331" spans="1:10" ht="16.5" x14ac:dyDescent="0.25">
      <c r="A331" s="49" t="s">
        <v>126</v>
      </c>
      <c r="B331" t="s">
        <v>663</v>
      </c>
      <c r="C331" s="7">
        <v>0</v>
      </c>
      <c r="D331">
        <v>2.29052597</v>
      </c>
      <c r="E331">
        <v>2.2684579450000002</v>
      </c>
      <c r="F331">
        <v>2.28102487</v>
      </c>
      <c r="G331">
        <v>1.45285194</v>
      </c>
      <c r="H331">
        <v>1.29972848</v>
      </c>
      <c r="I331">
        <v>0.85631793</v>
      </c>
      <c r="J331">
        <v>0.326968965</v>
      </c>
    </row>
    <row r="332" spans="1:10" ht="16.5" x14ac:dyDescent="0.25">
      <c r="A332" s="16" t="s">
        <v>127</v>
      </c>
      <c r="B332" t="s">
        <v>664</v>
      </c>
      <c r="C332" s="7">
        <v>0</v>
      </c>
      <c r="D332">
        <v>3.1922704880000001</v>
      </c>
      <c r="E332">
        <v>3.1817541980000001</v>
      </c>
      <c r="F332">
        <v>3.2460858180000001</v>
      </c>
      <c r="G332">
        <v>2.2299507580000002</v>
      </c>
      <c r="H332">
        <v>2.1459132379999999</v>
      </c>
      <c r="I332">
        <v>1.7774552079999999</v>
      </c>
      <c r="J332">
        <v>0.88343182899999995</v>
      </c>
    </row>
    <row r="333" spans="1:10" ht="16.5" x14ac:dyDescent="0.25">
      <c r="A333" s="16" t="s">
        <v>128</v>
      </c>
      <c r="B333" t="s">
        <v>665</v>
      </c>
      <c r="C333" s="7">
        <v>0</v>
      </c>
      <c r="D333">
        <v>4.0624421499999999</v>
      </c>
      <c r="E333">
        <v>4.1052894650000002</v>
      </c>
      <c r="F333">
        <v>4.0112029700000003</v>
      </c>
      <c r="G333">
        <v>2.920826725</v>
      </c>
      <c r="H333">
        <v>2.6965631349999999</v>
      </c>
      <c r="I333">
        <v>2.1500180950000001</v>
      </c>
      <c r="J333">
        <v>1.08679316</v>
      </c>
    </row>
    <row r="334" spans="1:10" ht="16.5" x14ac:dyDescent="0.25">
      <c r="A334" s="16" t="s">
        <v>129</v>
      </c>
      <c r="B334" t="s">
        <v>666</v>
      </c>
      <c r="C334" s="7">
        <v>0</v>
      </c>
      <c r="D334">
        <v>1.59745391</v>
      </c>
      <c r="E334">
        <v>1.5116181900000001</v>
      </c>
      <c r="F334">
        <v>1.5685181749999999</v>
      </c>
      <c r="G334">
        <v>0.83060612499999997</v>
      </c>
      <c r="H334">
        <v>0.81779871999999998</v>
      </c>
      <c r="I334">
        <v>0.50471332499999999</v>
      </c>
      <c r="J334">
        <v>0.21596293999999999</v>
      </c>
    </row>
    <row r="335" spans="1:10" ht="16.5" x14ac:dyDescent="0.25">
      <c r="A335" s="16" t="s">
        <v>130</v>
      </c>
      <c r="B335" t="s">
        <v>667</v>
      </c>
      <c r="C335" s="7">
        <v>0</v>
      </c>
      <c r="D335">
        <v>1.263801876</v>
      </c>
      <c r="E335">
        <v>1.2178646259999999</v>
      </c>
      <c r="F335">
        <v>1.3509785409999999</v>
      </c>
      <c r="G335">
        <v>0.58182423299999997</v>
      </c>
      <c r="H335">
        <v>0.63577050099999999</v>
      </c>
      <c r="I335">
        <v>0.37722076599999999</v>
      </c>
      <c r="J335">
        <v>0.157083687</v>
      </c>
    </row>
    <row r="336" spans="1:10" ht="16.5" x14ac:dyDescent="0.25">
      <c r="A336" s="16" t="s">
        <v>1100</v>
      </c>
      <c r="B336" t="s">
        <v>1252</v>
      </c>
      <c r="C336" s="7">
        <v>0</v>
      </c>
      <c r="D336">
        <v>0.27038505000000002</v>
      </c>
      <c r="E336">
        <v>0.15603777999999999</v>
      </c>
      <c r="F336">
        <v>0.23236375000000001</v>
      </c>
      <c r="G336">
        <v>4.8929555E-2</v>
      </c>
      <c r="H336">
        <v>6.6780270000000003E-2</v>
      </c>
      <c r="I336">
        <v>-2.7455424999999999E-2</v>
      </c>
      <c r="J336">
        <v>1.355045E-3</v>
      </c>
    </row>
    <row r="337" spans="1:10" ht="16.5" x14ac:dyDescent="0.25">
      <c r="A337" s="16" t="s">
        <v>26</v>
      </c>
      <c r="B337" t="s">
        <v>316</v>
      </c>
      <c r="C337" s="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ht="16.5" x14ac:dyDescent="0.25">
      <c r="A338" s="16" t="s">
        <v>27</v>
      </c>
      <c r="B338" t="s">
        <v>317</v>
      </c>
      <c r="C338" s="7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ht="16.5" x14ac:dyDescent="0.25">
      <c r="A339" s="16" t="s">
        <v>28</v>
      </c>
      <c r="B339" t="s">
        <v>318</v>
      </c>
      <c r="C339" s="7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</row>
    <row r="340" spans="1:10" ht="16.5" x14ac:dyDescent="0.25">
      <c r="A340" s="16" t="s">
        <v>29</v>
      </c>
      <c r="B340" t="s">
        <v>319</v>
      </c>
      <c r="C340" s="7">
        <v>0</v>
      </c>
      <c r="D340">
        <v>0.78115882599999997</v>
      </c>
      <c r="E340">
        <v>0.84930067799999998</v>
      </c>
      <c r="F340">
        <v>0.87730478999999995</v>
      </c>
      <c r="G340">
        <v>-8.7810718999999995E-2</v>
      </c>
      <c r="H340">
        <v>4.9843551E-2</v>
      </c>
      <c r="I340">
        <v>1.3996473000000001E-2</v>
      </c>
      <c r="J340">
        <v>-3.1484561000000001E-2</v>
      </c>
    </row>
    <row r="341" spans="1:10" ht="16.5" x14ac:dyDescent="0.25">
      <c r="A341" s="16" t="s">
        <v>30</v>
      </c>
      <c r="B341" t="s">
        <v>320</v>
      </c>
      <c r="C341" s="7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</row>
    <row r="342" spans="1:10" ht="16.5" x14ac:dyDescent="0.25">
      <c r="A342" s="16" t="s">
        <v>1101</v>
      </c>
      <c r="B342" t="s">
        <v>1253</v>
      </c>
      <c r="C342" s="7">
        <v>0</v>
      </c>
      <c r="D342">
        <v>0.38130493300000001</v>
      </c>
      <c r="E342">
        <v>0.45757365700000002</v>
      </c>
      <c r="F342">
        <v>0.50289377499999999</v>
      </c>
      <c r="G342">
        <v>-7.6066241000000007E-2</v>
      </c>
      <c r="H342">
        <v>0.13618670099999999</v>
      </c>
      <c r="I342">
        <v>3.0375191999999999E-2</v>
      </c>
      <c r="J342">
        <v>-7.2473879999999996E-3</v>
      </c>
    </row>
    <row r="343" spans="1:10" ht="16.5" x14ac:dyDescent="0.25">
      <c r="A343" s="16" t="s">
        <v>378</v>
      </c>
      <c r="B343" t="s">
        <v>422</v>
      </c>
      <c r="C343" s="7">
        <v>0</v>
      </c>
      <c r="D343">
        <v>-0.47313654999999999</v>
      </c>
      <c r="E343">
        <v>-0.45370242500000002</v>
      </c>
      <c r="F343">
        <v>-0.383661325</v>
      </c>
      <c r="G343">
        <v>-0.26343559500000002</v>
      </c>
      <c r="H343">
        <v>-0.20799847499999999</v>
      </c>
      <c r="I343">
        <v>-0.183591015</v>
      </c>
      <c r="J343">
        <v>-6.1210655000000003E-2</v>
      </c>
    </row>
    <row r="344" spans="1:10" ht="16.5" x14ac:dyDescent="0.25">
      <c r="A344" s="16" t="s">
        <v>430</v>
      </c>
      <c r="B344" t="s">
        <v>437</v>
      </c>
      <c r="C344" s="7">
        <v>0</v>
      </c>
      <c r="D344">
        <v>-0.19055773000000001</v>
      </c>
      <c r="E344">
        <v>-0.13180336000000001</v>
      </c>
      <c r="F344">
        <v>-0.15648124999999999</v>
      </c>
      <c r="G344">
        <v>-5.0421859999999999E-2</v>
      </c>
      <c r="H344">
        <v>-1.0834420000000001E-2</v>
      </c>
      <c r="I344">
        <v>9.8467699999999995E-3</v>
      </c>
      <c r="J344">
        <v>-9.8890459999999999E-2</v>
      </c>
    </row>
    <row r="345" spans="1:10" ht="16.5" x14ac:dyDescent="0.25">
      <c r="A345" s="16" t="s">
        <v>551</v>
      </c>
      <c r="B345" t="s">
        <v>668</v>
      </c>
      <c r="C345" s="7">
        <v>0</v>
      </c>
      <c r="D345">
        <v>6.4389429999999998E-2</v>
      </c>
      <c r="E345">
        <v>0.105164645</v>
      </c>
      <c r="F345">
        <v>1.8396104999999999E-2</v>
      </c>
      <c r="G345">
        <v>2.8673145000000001E-2</v>
      </c>
      <c r="H345">
        <v>6.4082084999999997E-2</v>
      </c>
      <c r="I345">
        <v>6.58329E-2</v>
      </c>
      <c r="J345">
        <v>-2.0033240000000001E-2</v>
      </c>
    </row>
    <row r="346" spans="1:10" ht="16.5" x14ac:dyDescent="0.25">
      <c r="A346" s="16" t="s">
        <v>379</v>
      </c>
      <c r="B346" t="s">
        <v>423</v>
      </c>
      <c r="C346" s="7">
        <v>0</v>
      </c>
      <c r="D346">
        <v>-0.27597830499999998</v>
      </c>
      <c r="E346">
        <v>-0.22539135499999999</v>
      </c>
      <c r="F346">
        <v>-0.22751395499999999</v>
      </c>
      <c r="G346">
        <v>-3.9291785000000003E-2</v>
      </c>
      <c r="H346">
        <v>-3.3422E-2</v>
      </c>
      <c r="I346">
        <v>4.2713269999999998E-2</v>
      </c>
      <c r="J346">
        <v>3.6622780000000001E-2</v>
      </c>
    </row>
    <row r="347" spans="1:10" ht="16.5" x14ac:dyDescent="0.25">
      <c r="A347" s="16" t="s">
        <v>1102</v>
      </c>
      <c r="B347" t="s">
        <v>1254</v>
      </c>
      <c r="C347" s="7">
        <v>0</v>
      </c>
      <c r="D347">
        <v>0.33800885000000003</v>
      </c>
      <c r="E347">
        <v>0.28849170499999999</v>
      </c>
      <c r="F347">
        <v>0.34651166</v>
      </c>
      <c r="G347">
        <v>-0.21971599</v>
      </c>
      <c r="H347">
        <v>-0.16129994</v>
      </c>
      <c r="I347">
        <v>-0.18786772500000001</v>
      </c>
      <c r="J347">
        <v>-7.0777209999999993E-2</v>
      </c>
    </row>
    <row r="348" spans="1:10" ht="16.5" x14ac:dyDescent="0.25">
      <c r="A348" s="16" t="s">
        <v>99</v>
      </c>
      <c r="B348" t="s">
        <v>321</v>
      </c>
      <c r="C348" s="7">
        <v>0</v>
      </c>
      <c r="D348">
        <v>1.84591035</v>
      </c>
      <c r="E348">
        <v>1.819064585</v>
      </c>
      <c r="F348">
        <v>1.844309905</v>
      </c>
      <c r="G348">
        <v>1.7362312900000001</v>
      </c>
      <c r="H348">
        <v>1.63628939</v>
      </c>
      <c r="I348">
        <v>1.3157808449999999</v>
      </c>
      <c r="J348">
        <v>0.66138094999999997</v>
      </c>
    </row>
    <row r="349" spans="1:10" ht="16.5" x14ac:dyDescent="0.25">
      <c r="A349" s="16" t="s">
        <v>100</v>
      </c>
      <c r="B349" t="s">
        <v>322</v>
      </c>
      <c r="C349" s="7">
        <v>0</v>
      </c>
      <c r="D349">
        <v>1.7139183849999999</v>
      </c>
      <c r="E349">
        <v>1.69901652</v>
      </c>
      <c r="F349">
        <v>1.6908432499999999</v>
      </c>
      <c r="G349">
        <v>1.72492259</v>
      </c>
      <c r="H349">
        <v>1.55125998</v>
      </c>
      <c r="I349">
        <v>1.2416353149999999</v>
      </c>
      <c r="J349">
        <v>0.67827015499999999</v>
      </c>
    </row>
    <row r="350" spans="1:10" ht="16.5" x14ac:dyDescent="0.25">
      <c r="A350" s="16" t="s">
        <v>101</v>
      </c>
      <c r="B350" t="s">
        <v>323</v>
      </c>
      <c r="C350" s="7">
        <v>0</v>
      </c>
      <c r="D350">
        <v>1.8865918150000001</v>
      </c>
      <c r="E350">
        <v>1.8684803249999999</v>
      </c>
      <c r="F350">
        <v>1.8714190799999999</v>
      </c>
      <c r="G350">
        <v>1.74440822</v>
      </c>
      <c r="H350">
        <v>1.64336924</v>
      </c>
      <c r="I350">
        <v>1.3309517900000001</v>
      </c>
      <c r="J350">
        <v>0.69766903999999996</v>
      </c>
    </row>
    <row r="351" spans="1:10" ht="16.5" x14ac:dyDescent="0.25">
      <c r="A351" s="16" t="s">
        <v>102</v>
      </c>
      <c r="B351" t="s">
        <v>324</v>
      </c>
      <c r="C351" s="7">
        <v>0</v>
      </c>
      <c r="D351">
        <v>1.8496776100000001</v>
      </c>
      <c r="E351">
        <v>1.812099015</v>
      </c>
      <c r="F351">
        <v>1.8091591950000001</v>
      </c>
      <c r="G351">
        <v>1.68579352</v>
      </c>
      <c r="H351">
        <v>1.6260030299999999</v>
      </c>
      <c r="I351">
        <v>1.2353993050000001</v>
      </c>
      <c r="J351">
        <v>0.64705484000000002</v>
      </c>
    </row>
    <row r="352" spans="1:10" ht="16.5" x14ac:dyDescent="0.25">
      <c r="A352" s="16" t="s">
        <v>1103</v>
      </c>
      <c r="B352" t="s">
        <v>1255</v>
      </c>
      <c r="C352" s="7">
        <v>0</v>
      </c>
      <c r="D352">
        <v>-0.79804844500000005</v>
      </c>
      <c r="E352">
        <v>-0.73883882499999998</v>
      </c>
      <c r="F352">
        <v>-0.69000510000000004</v>
      </c>
      <c r="G352">
        <v>-4.5265349999999999E-3</v>
      </c>
      <c r="H352">
        <v>1.8047230000000001E-2</v>
      </c>
      <c r="I352">
        <v>4.5218540000000002E-2</v>
      </c>
      <c r="J352">
        <v>7.0767140000000006E-2</v>
      </c>
    </row>
    <row r="353" spans="1:10" ht="16.5" x14ac:dyDescent="0.25">
      <c r="A353" s="16" t="s">
        <v>1104</v>
      </c>
      <c r="B353" t="s">
        <v>1256</v>
      </c>
      <c r="C353" s="7">
        <v>0</v>
      </c>
      <c r="D353">
        <v>-0.75939981999999995</v>
      </c>
      <c r="E353">
        <v>-0.77520612499999997</v>
      </c>
      <c r="F353">
        <v>-0.73086244</v>
      </c>
      <c r="G353">
        <v>6.8321149999999997E-3</v>
      </c>
      <c r="H353">
        <v>6.1392984999999997E-2</v>
      </c>
      <c r="I353">
        <v>3.4363675000000003E-2</v>
      </c>
      <c r="J353">
        <v>6.5202985000000005E-2</v>
      </c>
    </row>
    <row r="354" spans="1:10" ht="16.5" x14ac:dyDescent="0.25">
      <c r="A354" s="16" t="s">
        <v>1105</v>
      </c>
      <c r="B354" t="s">
        <v>1257</v>
      </c>
      <c r="C354" s="7">
        <v>0</v>
      </c>
      <c r="D354">
        <v>1.9782330000000001E-2</v>
      </c>
      <c r="E354">
        <v>3.3453074999999999E-2</v>
      </c>
      <c r="F354">
        <v>9.2895025000000006E-2</v>
      </c>
      <c r="G354">
        <v>-0.12802007500000001</v>
      </c>
      <c r="H354">
        <v>-0.11113532499999999</v>
      </c>
      <c r="I354">
        <v>-3.7555900000000003E-2</v>
      </c>
      <c r="J354">
        <v>2.4594500000000002E-4</v>
      </c>
    </row>
    <row r="355" spans="1:10" ht="16.5" x14ac:dyDescent="0.25">
      <c r="A355" s="16" t="s">
        <v>470</v>
      </c>
      <c r="B355" t="s">
        <v>513</v>
      </c>
      <c r="C355" s="7">
        <v>0</v>
      </c>
      <c r="D355">
        <v>-2.3472705E-2</v>
      </c>
      <c r="E355">
        <v>-3.5267739999999999E-2</v>
      </c>
      <c r="F355">
        <v>6.0746029E-2</v>
      </c>
      <c r="G355">
        <v>-0.12713669499999999</v>
      </c>
      <c r="H355">
        <v>5.1245606999999999E-2</v>
      </c>
      <c r="I355">
        <v>2.9509830000000001E-2</v>
      </c>
      <c r="J355">
        <v>7.7767253999999994E-2</v>
      </c>
    </row>
    <row r="356" spans="1:10" ht="16.5" x14ac:dyDescent="0.25">
      <c r="A356" s="16" t="s">
        <v>472</v>
      </c>
      <c r="B356" t="s">
        <v>514</v>
      </c>
      <c r="C356" s="7">
        <v>0</v>
      </c>
      <c r="D356">
        <v>0.14247031399999999</v>
      </c>
      <c r="E356">
        <v>3.5909509999999999E-2</v>
      </c>
      <c r="F356">
        <v>0.127560954</v>
      </c>
      <c r="G356">
        <v>9.1654423999999998E-2</v>
      </c>
      <c r="H356">
        <v>0.17779178700000001</v>
      </c>
      <c r="I356">
        <v>1.0790377E-2</v>
      </c>
      <c r="J356">
        <v>1.6057729999999999E-2</v>
      </c>
    </row>
    <row r="357" spans="1:10" ht="16.5" x14ac:dyDescent="0.25">
      <c r="A357" s="16" t="s">
        <v>473</v>
      </c>
      <c r="B357" t="s">
        <v>515</v>
      </c>
      <c r="C357" s="7">
        <v>0</v>
      </c>
      <c r="D357">
        <v>-2.9673972E-2</v>
      </c>
      <c r="E357">
        <v>6.1341379999999999E-3</v>
      </c>
      <c r="F357">
        <v>0.22049734700000001</v>
      </c>
      <c r="G357">
        <v>9.7837899999999992E-4</v>
      </c>
      <c r="H357">
        <v>-3.54646E-3</v>
      </c>
      <c r="I357">
        <v>-2.4304981E-2</v>
      </c>
      <c r="J357">
        <v>5.9753463E-2</v>
      </c>
    </row>
    <row r="358" spans="1:10" ht="16.5" x14ac:dyDescent="0.25">
      <c r="A358" s="16" t="s">
        <v>89</v>
      </c>
      <c r="B358" t="s">
        <v>325</v>
      </c>
      <c r="C358" s="7">
        <v>0</v>
      </c>
      <c r="D358">
        <v>-8.6556889999999997E-2</v>
      </c>
      <c r="E358">
        <v>-5.8262439999999999E-2</v>
      </c>
      <c r="F358">
        <v>-4.6763350000000002E-2</v>
      </c>
      <c r="G358">
        <v>-2.1689235000000001E-2</v>
      </c>
      <c r="H358">
        <v>1.7158199999999998E-2</v>
      </c>
      <c r="I358">
        <v>-1.5898815E-2</v>
      </c>
      <c r="J358">
        <v>-2.3611030000000002E-2</v>
      </c>
    </row>
    <row r="359" spans="1:10" ht="16.5" x14ac:dyDescent="0.25">
      <c r="A359" s="16" t="s">
        <v>1106</v>
      </c>
      <c r="B359" t="s">
        <v>1258</v>
      </c>
      <c r="C359" s="7">
        <v>0</v>
      </c>
      <c r="D359">
        <v>-0.28623448000000001</v>
      </c>
      <c r="E359">
        <v>-0.27298160500000002</v>
      </c>
      <c r="F359">
        <v>-0.25756126499999998</v>
      </c>
      <c r="G359">
        <v>0.20274424499999999</v>
      </c>
      <c r="H359">
        <v>0.243791275</v>
      </c>
      <c r="I359">
        <v>0.15087717</v>
      </c>
      <c r="J359">
        <v>8.8200440000000005E-2</v>
      </c>
    </row>
    <row r="360" spans="1:10" ht="16.5" x14ac:dyDescent="0.25">
      <c r="A360" s="16" t="s">
        <v>1107</v>
      </c>
      <c r="B360" t="s">
        <v>1259</v>
      </c>
      <c r="C360" s="7">
        <v>0</v>
      </c>
      <c r="D360">
        <v>-0.38598585000000002</v>
      </c>
      <c r="E360">
        <v>-0.40192603500000001</v>
      </c>
      <c r="F360">
        <v>-0.33712847499999998</v>
      </c>
      <c r="G360">
        <v>2.9022474999999999E-2</v>
      </c>
      <c r="H360">
        <v>1.0166955E-2</v>
      </c>
      <c r="I360">
        <v>-6.5556149999999999E-3</v>
      </c>
      <c r="J360">
        <v>-3.702145E-3</v>
      </c>
    </row>
    <row r="361" spans="1:10" ht="16.5" x14ac:dyDescent="0.25">
      <c r="A361" s="16" t="s">
        <v>1108</v>
      </c>
      <c r="B361" t="s">
        <v>1260</v>
      </c>
      <c r="C361" s="7">
        <v>0</v>
      </c>
      <c r="D361">
        <v>-0.16236892</v>
      </c>
      <c r="E361">
        <v>-0.21509128</v>
      </c>
      <c r="F361">
        <v>-0.11382316000000001</v>
      </c>
      <c r="G361">
        <v>0.19507363999999999</v>
      </c>
      <c r="H361">
        <v>0.19738630500000001</v>
      </c>
      <c r="I361">
        <v>0.12403186500000001</v>
      </c>
      <c r="J361">
        <v>0.15637247000000001</v>
      </c>
    </row>
    <row r="362" spans="1:10" ht="16.5" x14ac:dyDescent="0.25">
      <c r="A362" s="16" t="s">
        <v>1109</v>
      </c>
      <c r="B362" t="s">
        <v>1261</v>
      </c>
      <c r="C362" s="7">
        <v>0</v>
      </c>
      <c r="D362">
        <v>-1.066099795</v>
      </c>
      <c r="E362">
        <v>-0.50545107</v>
      </c>
      <c r="F362">
        <v>-0.78931269999999998</v>
      </c>
      <c r="G362">
        <v>-0.115755125</v>
      </c>
      <c r="H362">
        <v>-0.17500863</v>
      </c>
      <c r="I362">
        <v>-2.3031155000000001E-2</v>
      </c>
      <c r="J362">
        <v>-0.13850823500000001</v>
      </c>
    </row>
    <row r="363" spans="1:10" ht="16.5" x14ac:dyDescent="0.25">
      <c r="A363" s="16" t="s">
        <v>8</v>
      </c>
      <c r="B363" t="s">
        <v>326</v>
      </c>
      <c r="C363" s="7">
        <v>0</v>
      </c>
      <c r="D363">
        <v>2.675160145</v>
      </c>
      <c r="E363">
        <v>2.7244438020000001</v>
      </c>
      <c r="F363">
        <v>2.6191589149999999</v>
      </c>
      <c r="G363">
        <v>0.47471008100000001</v>
      </c>
      <c r="H363">
        <v>0.52289553700000002</v>
      </c>
      <c r="I363">
        <v>0</v>
      </c>
      <c r="J363">
        <v>0</v>
      </c>
    </row>
    <row r="364" spans="1:10" ht="16.5" x14ac:dyDescent="0.25">
      <c r="A364" s="16" t="s">
        <v>9</v>
      </c>
      <c r="B364" t="s">
        <v>327</v>
      </c>
      <c r="C364" s="7">
        <v>0</v>
      </c>
      <c r="D364">
        <v>2.4289653100000002</v>
      </c>
      <c r="E364">
        <v>2.353636335</v>
      </c>
      <c r="F364">
        <v>2.4423157510000002</v>
      </c>
      <c r="G364">
        <v>0.92853675099999999</v>
      </c>
      <c r="H364">
        <v>0.76030810400000004</v>
      </c>
      <c r="I364">
        <v>0.16977996300000001</v>
      </c>
      <c r="J364">
        <v>0</v>
      </c>
    </row>
    <row r="365" spans="1:10" ht="16.5" x14ac:dyDescent="0.25">
      <c r="A365" s="16" t="s">
        <v>10</v>
      </c>
      <c r="B365" t="s">
        <v>328</v>
      </c>
      <c r="C365" s="7">
        <v>0</v>
      </c>
      <c r="D365">
        <v>2.0734291819999999</v>
      </c>
      <c r="E365">
        <v>2.0339984379999998</v>
      </c>
      <c r="F365">
        <v>2.237173157</v>
      </c>
      <c r="G365">
        <v>1.0256401660000001</v>
      </c>
      <c r="H365">
        <v>0.98611204299999999</v>
      </c>
      <c r="I365">
        <v>0.62580300700000002</v>
      </c>
      <c r="J365">
        <v>0.128712833</v>
      </c>
    </row>
    <row r="366" spans="1:10" ht="16.5" x14ac:dyDescent="0.25">
      <c r="A366" s="16" t="s">
        <v>11</v>
      </c>
      <c r="B366" t="s">
        <v>1293</v>
      </c>
    </row>
    <row r="367" spans="1:10" ht="16.5" x14ac:dyDescent="0.25">
      <c r="A367" s="16" t="s">
        <v>12</v>
      </c>
      <c r="B367" t="s">
        <v>330</v>
      </c>
      <c r="C367" s="7">
        <v>0</v>
      </c>
      <c r="D367">
        <v>0.4076803</v>
      </c>
      <c r="E367">
        <v>0.306432335</v>
      </c>
      <c r="F367">
        <v>0.21174634000000001</v>
      </c>
      <c r="G367">
        <v>9.2798795000000003E-2</v>
      </c>
      <c r="H367">
        <v>2.3838140000000001E-2</v>
      </c>
      <c r="I367">
        <v>-4.5775459999999997E-2</v>
      </c>
      <c r="J367">
        <v>-9.2073150000000006E-3</v>
      </c>
    </row>
    <row r="368" spans="1:10" ht="16.5" x14ac:dyDescent="0.25">
      <c r="A368" s="16" t="s">
        <v>103</v>
      </c>
      <c r="B368" t="s">
        <v>331</v>
      </c>
      <c r="C368" s="7">
        <v>0</v>
      </c>
      <c r="D368">
        <v>0.93793448499999998</v>
      </c>
      <c r="E368">
        <v>0.88005416000000003</v>
      </c>
      <c r="F368">
        <v>0.92899770999999998</v>
      </c>
      <c r="G368">
        <v>1.1268135450000001</v>
      </c>
      <c r="H368">
        <v>1.1516604050000001</v>
      </c>
      <c r="I368">
        <v>0.82405007500000005</v>
      </c>
      <c r="J368">
        <v>0.43213406500000001</v>
      </c>
    </row>
    <row r="369" spans="1:10" ht="16.5" x14ac:dyDescent="0.25">
      <c r="A369" s="16" t="s">
        <v>104</v>
      </c>
      <c r="B369" t="s">
        <v>332</v>
      </c>
      <c r="C369" s="7">
        <v>0</v>
      </c>
      <c r="D369">
        <v>0.71018557000000004</v>
      </c>
      <c r="E369">
        <v>0.67903508999999995</v>
      </c>
      <c r="F369">
        <v>0.70889816000000005</v>
      </c>
      <c r="G369">
        <v>0.87468979499999999</v>
      </c>
      <c r="H369">
        <v>0.84473722500000004</v>
      </c>
      <c r="I369">
        <v>0.58614091999999995</v>
      </c>
      <c r="J369">
        <v>0.33192186000000001</v>
      </c>
    </row>
    <row r="370" spans="1:10" ht="16.5" x14ac:dyDescent="0.25">
      <c r="A370" s="16" t="s">
        <v>105</v>
      </c>
      <c r="B370" t="s">
        <v>333</v>
      </c>
      <c r="C370" s="7">
        <v>0</v>
      </c>
      <c r="D370">
        <v>1.0169964250000001</v>
      </c>
      <c r="E370">
        <v>0.96725437000000003</v>
      </c>
      <c r="F370">
        <v>1.0330412449999999</v>
      </c>
      <c r="G370">
        <v>1.145504555</v>
      </c>
      <c r="H370">
        <v>1.1378178249999999</v>
      </c>
      <c r="I370">
        <v>0.79312068499999999</v>
      </c>
      <c r="J370">
        <v>0.3948547</v>
      </c>
    </row>
    <row r="371" spans="1:10" ht="16.5" x14ac:dyDescent="0.25">
      <c r="A371" s="16" t="s">
        <v>106</v>
      </c>
      <c r="B371" t="s">
        <v>334</v>
      </c>
      <c r="C371" s="7">
        <v>0</v>
      </c>
      <c r="D371">
        <v>1.06800114</v>
      </c>
      <c r="E371">
        <v>1.0656759250000001</v>
      </c>
      <c r="F371">
        <v>1.0916397849999999</v>
      </c>
      <c r="G371">
        <v>1.1483920000000001</v>
      </c>
      <c r="H371">
        <v>1.1267663800000001</v>
      </c>
      <c r="I371">
        <v>0.82397012000000003</v>
      </c>
      <c r="J371">
        <v>0.37259184000000001</v>
      </c>
    </row>
    <row r="372" spans="1:10" ht="16.5" x14ac:dyDescent="0.25">
      <c r="A372" s="16" t="s">
        <v>186</v>
      </c>
      <c r="B372" t="s">
        <v>669</v>
      </c>
      <c r="C372" s="7">
        <v>0</v>
      </c>
      <c r="D372">
        <v>0.145239485</v>
      </c>
      <c r="E372">
        <v>9.3351745E-2</v>
      </c>
      <c r="F372">
        <v>9.0253885000000006E-2</v>
      </c>
      <c r="G372">
        <v>-0.40487515000000002</v>
      </c>
      <c r="H372">
        <v>-0.33731686500000002</v>
      </c>
      <c r="I372">
        <v>-0.24726936999999999</v>
      </c>
      <c r="J372">
        <v>-0.106717565</v>
      </c>
    </row>
    <row r="373" spans="1:10" ht="16.5" x14ac:dyDescent="0.25">
      <c r="A373" s="16" t="s">
        <v>0</v>
      </c>
      <c r="B373" t="s">
        <v>335</v>
      </c>
      <c r="C373" s="7">
        <v>0</v>
      </c>
      <c r="D373">
        <v>0.397146728</v>
      </c>
      <c r="E373">
        <v>0.224133682</v>
      </c>
      <c r="F373">
        <v>0.379139269</v>
      </c>
      <c r="G373">
        <v>0</v>
      </c>
      <c r="H373">
        <v>0</v>
      </c>
      <c r="I373">
        <v>0</v>
      </c>
      <c r="J373">
        <v>0</v>
      </c>
    </row>
    <row r="374" spans="1:10" ht="16.5" x14ac:dyDescent="0.25">
      <c r="A374" s="16" t="s">
        <v>1</v>
      </c>
      <c r="B374" t="s">
        <v>336</v>
      </c>
      <c r="C374" s="7">
        <v>0</v>
      </c>
      <c r="D374">
        <v>0.24855050200000001</v>
      </c>
      <c r="E374">
        <v>0.39136932400000002</v>
      </c>
      <c r="F374">
        <v>0.28369562300000001</v>
      </c>
      <c r="G374">
        <v>0</v>
      </c>
      <c r="H374">
        <v>0</v>
      </c>
      <c r="I374">
        <v>0</v>
      </c>
      <c r="J374">
        <v>0</v>
      </c>
    </row>
    <row r="375" spans="1:10" ht="16.5" x14ac:dyDescent="0.25">
      <c r="A375" s="16" t="s">
        <v>2</v>
      </c>
      <c r="B375" t="s">
        <v>337</v>
      </c>
      <c r="C375" s="7">
        <v>0</v>
      </c>
      <c r="D375">
        <v>0.171386442</v>
      </c>
      <c r="E375">
        <v>0.26854527</v>
      </c>
      <c r="F375">
        <v>0.25678324899999999</v>
      </c>
      <c r="G375">
        <v>7.4974636999999997E-2</v>
      </c>
      <c r="H375">
        <v>0.132307324</v>
      </c>
      <c r="I375">
        <v>5.6209017999999999E-2</v>
      </c>
      <c r="J375">
        <v>-4.5087957999999997E-2</v>
      </c>
    </row>
    <row r="376" spans="1:10" ht="16.5" x14ac:dyDescent="0.25">
      <c r="A376" s="16" t="s">
        <v>3</v>
      </c>
      <c r="B376" t="s">
        <v>338</v>
      </c>
      <c r="C376" s="7">
        <v>0</v>
      </c>
      <c r="D376">
        <v>0.27199947299999999</v>
      </c>
      <c r="E376">
        <v>0.34317763000000001</v>
      </c>
      <c r="F376">
        <v>0.42793596699999997</v>
      </c>
      <c r="G376">
        <v>4.4696118999999999E-2</v>
      </c>
      <c r="H376">
        <v>0.16192490000000001</v>
      </c>
      <c r="I376">
        <v>5.3366113E-2</v>
      </c>
      <c r="J376">
        <v>4.3440977999999998E-2</v>
      </c>
    </row>
    <row r="377" spans="1:10" ht="16.5" x14ac:dyDescent="0.25">
      <c r="A377" s="16" t="s">
        <v>4</v>
      </c>
      <c r="B377" t="s">
        <v>339</v>
      </c>
      <c r="C377" s="7">
        <v>0</v>
      </c>
      <c r="D377">
        <v>0.17489909100000001</v>
      </c>
      <c r="E377">
        <v>0.214784266</v>
      </c>
      <c r="F377">
        <v>0.24254736599999999</v>
      </c>
      <c r="G377">
        <v>0.105287086</v>
      </c>
      <c r="H377">
        <v>0.107441013</v>
      </c>
      <c r="I377">
        <v>7.5157613999999998E-2</v>
      </c>
      <c r="J377">
        <v>-2.2073262999999999E-2</v>
      </c>
    </row>
    <row r="378" spans="1:10" ht="16.5" x14ac:dyDescent="0.25">
      <c r="A378" s="16" t="s">
        <v>192</v>
      </c>
      <c r="B378" t="s">
        <v>340</v>
      </c>
      <c r="C378" s="7">
        <v>0</v>
      </c>
      <c r="D378">
        <v>-6.5569767000000001E-2</v>
      </c>
      <c r="E378">
        <v>-1.9667624000000002E-2</v>
      </c>
      <c r="F378">
        <v>0.11234638499999999</v>
      </c>
      <c r="G378">
        <v>-4.4421979E-2</v>
      </c>
      <c r="H378">
        <v>1.5790525999999999E-2</v>
      </c>
      <c r="I378">
        <v>-2.8100533E-2</v>
      </c>
      <c r="J378">
        <v>6.5000268E-2</v>
      </c>
    </row>
    <row r="379" spans="1:10" ht="16.5" x14ac:dyDescent="0.25">
      <c r="A379" s="16" t="s">
        <v>5</v>
      </c>
      <c r="B379" t="s">
        <v>1292</v>
      </c>
    </row>
    <row r="380" spans="1:10" ht="16.5" x14ac:dyDescent="0.25">
      <c r="A380" s="16" t="s">
        <v>1110</v>
      </c>
      <c r="B380" t="s">
        <v>1262</v>
      </c>
      <c r="C380" s="7">
        <v>0</v>
      </c>
      <c r="D380">
        <v>4.9756851199999996</v>
      </c>
      <c r="E380">
        <v>4.8733050100000002</v>
      </c>
      <c r="F380">
        <v>4.8275576999999998</v>
      </c>
      <c r="G380">
        <v>1.4342247269999999</v>
      </c>
      <c r="H380">
        <v>1.06587527</v>
      </c>
      <c r="I380">
        <v>0.37377959599999999</v>
      </c>
      <c r="J380">
        <v>0</v>
      </c>
    </row>
    <row r="381" spans="1:10" ht="16.5" x14ac:dyDescent="0.25">
      <c r="A381" s="16" t="s">
        <v>1111</v>
      </c>
      <c r="B381" t="s">
        <v>1263</v>
      </c>
      <c r="C381" s="7">
        <v>0</v>
      </c>
      <c r="D381">
        <v>2.223394179</v>
      </c>
      <c r="E381">
        <v>2.1832309470000002</v>
      </c>
      <c r="F381">
        <v>2.1491431730000001</v>
      </c>
      <c r="G381">
        <v>0</v>
      </c>
      <c r="H381">
        <v>0</v>
      </c>
      <c r="I381">
        <v>0</v>
      </c>
      <c r="J381">
        <v>0</v>
      </c>
    </row>
    <row r="382" spans="1:10" ht="16.5" x14ac:dyDescent="0.25">
      <c r="A382" s="16" t="s">
        <v>1112</v>
      </c>
      <c r="B382" t="s">
        <v>1264</v>
      </c>
      <c r="C382" s="7">
        <v>0</v>
      </c>
      <c r="D382">
        <v>2.8294542260000002</v>
      </c>
      <c r="E382">
        <v>3.0174633289999999</v>
      </c>
      <c r="F382">
        <v>2.8310679049999998</v>
      </c>
      <c r="G382">
        <v>0</v>
      </c>
      <c r="H382">
        <v>0</v>
      </c>
      <c r="I382">
        <v>0</v>
      </c>
      <c r="J382">
        <v>0</v>
      </c>
    </row>
    <row r="383" spans="1:10" ht="16.5" x14ac:dyDescent="0.25">
      <c r="A383" s="16" t="s">
        <v>1113</v>
      </c>
      <c r="B383" t="s">
        <v>1265</v>
      </c>
      <c r="C383" s="7">
        <v>0</v>
      </c>
      <c r="D383">
        <v>1.415344173</v>
      </c>
      <c r="E383">
        <v>1.413220718</v>
      </c>
      <c r="F383">
        <v>1.2151875379999999</v>
      </c>
      <c r="G383">
        <v>0.25991611999999997</v>
      </c>
      <c r="H383">
        <v>0.30029900799999998</v>
      </c>
      <c r="I383">
        <v>0.11454814000000001</v>
      </c>
      <c r="J383">
        <v>3.4224289999999997E-2</v>
      </c>
    </row>
    <row r="384" spans="1:10" ht="16.5" x14ac:dyDescent="0.25">
      <c r="A384" s="16" t="s">
        <v>1114</v>
      </c>
      <c r="B384" t="s">
        <v>1266</v>
      </c>
      <c r="C384" s="7">
        <v>0</v>
      </c>
      <c r="D384">
        <v>1.1137602790000001</v>
      </c>
      <c r="E384">
        <v>1.2248706789999999</v>
      </c>
      <c r="F384">
        <v>1.3268188970000001</v>
      </c>
      <c r="G384">
        <v>0.212258687</v>
      </c>
      <c r="H384">
        <v>0.26644770099999998</v>
      </c>
      <c r="I384">
        <v>0.18203260800000001</v>
      </c>
      <c r="J384">
        <v>-5.4466845999999999E-2</v>
      </c>
    </row>
    <row r="385" spans="1:10" ht="16.5" x14ac:dyDescent="0.25">
      <c r="A385" s="16" t="s">
        <v>705</v>
      </c>
      <c r="B385" t="s">
        <v>1291</v>
      </c>
    </row>
    <row r="386" spans="1:10" ht="16.5" x14ac:dyDescent="0.25">
      <c r="A386" s="16" t="s">
        <v>381</v>
      </c>
      <c r="B386" t="s">
        <v>898</v>
      </c>
      <c r="C386" s="7">
        <v>0</v>
      </c>
      <c r="D386">
        <v>-8.0696619999999997E-2</v>
      </c>
      <c r="E386">
        <v>-0.10992779</v>
      </c>
      <c r="F386">
        <v>-5.5075144999999999E-2</v>
      </c>
      <c r="G386">
        <v>-3.7085435E-2</v>
      </c>
      <c r="H386">
        <v>-2.516759E-2</v>
      </c>
      <c r="I386">
        <v>-2.3802179999999999E-2</v>
      </c>
      <c r="J386">
        <v>6.0821960000000001E-2</v>
      </c>
    </row>
    <row r="387" spans="1:10" ht="16.5" x14ac:dyDescent="0.25">
      <c r="A387" s="16" t="s">
        <v>1115</v>
      </c>
      <c r="B387" t="s">
        <v>1267</v>
      </c>
      <c r="C387" s="7">
        <v>0</v>
      </c>
      <c r="D387">
        <v>-0.37754123000000001</v>
      </c>
      <c r="E387">
        <v>-0.212736115</v>
      </c>
      <c r="F387">
        <v>-0.31143952499999999</v>
      </c>
      <c r="G387">
        <v>-6.1871875E-2</v>
      </c>
      <c r="H387">
        <v>9.443145E-3</v>
      </c>
      <c r="I387">
        <v>9.7616380000000003E-2</v>
      </c>
      <c r="J387">
        <v>-2.1424505E-2</v>
      </c>
    </row>
    <row r="388" spans="1:10" ht="16.5" x14ac:dyDescent="0.25">
      <c r="A388" s="16" t="s">
        <v>584</v>
      </c>
      <c r="B388" t="s">
        <v>670</v>
      </c>
      <c r="C388" s="7">
        <v>0</v>
      </c>
      <c r="D388">
        <v>0.94637441</v>
      </c>
      <c r="E388">
        <v>0.80962703000000003</v>
      </c>
      <c r="F388">
        <v>0.794268945</v>
      </c>
      <c r="G388">
        <v>0.69756666499999997</v>
      </c>
      <c r="H388">
        <v>0.62791266999999995</v>
      </c>
      <c r="I388">
        <v>0.44297777999999999</v>
      </c>
      <c r="J388">
        <v>0.21177776000000001</v>
      </c>
    </row>
    <row r="389" spans="1:10" ht="16.5" x14ac:dyDescent="0.25">
      <c r="A389" s="16" t="s">
        <v>1116</v>
      </c>
      <c r="B389" t="s">
        <v>1268</v>
      </c>
      <c r="C389" s="7">
        <v>0</v>
      </c>
      <c r="D389">
        <v>-0.37500108500000001</v>
      </c>
      <c r="E389">
        <v>-0.39598682000000002</v>
      </c>
      <c r="F389">
        <v>-0.37761185000000003</v>
      </c>
      <c r="G389">
        <v>-7.9955915000000002E-2</v>
      </c>
      <c r="H389">
        <v>-5.7764120000000002E-2</v>
      </c>
      <c r="I389">
        <v>-8.7896434999999995E-2</v>
      </c>
      <c r="J389">
        <v>-1.1097539999999999E-2</v>
      </c>
    </row>
    <row r="390" spans="1:10" ht="16.5" x14ac:dyDescent="0.25">
      <c r="A390" s="16" t="s">
        <v>570</v>
      </c>
      <c r="B390" t="s">
        <v>671</v>
      </c>
      <c r="C390" s="7">
        <v>0</v>
      </c>
      <c r="D390">
        <v>0.68361941999999998</v>
      </c>
      <c r="E390">
        <v>0.52730635999999997</v>
      </c>
      <c r="F390">
        <v>0.58018166500000001</v>
      </c>
      <c r="G390">
        <v>9.2098614999999995E-2</v>
      </c>
      <c r="H390">
        <v>0.29895522499999999</v>
      </c>
      <c r="I390">
        <v>8.0420834999999996E-2</v>
      </c>
      <c r="J390">
        <v>8.1487970000000007E-2</v>
      </c>
    </row>
    <row r="391" spans="1:10" ht="16.5" x14ac:dyDescent="0.25">
      <c r="A391" s="16" t="s">
        <v>1117</v>
      </c>
      <c r="B391" t="s">
        <v>1269</v>
      </c>
      <c r="C391" s="7">
        <v>0</v>
      </c>
      <c r="D391">
        <v>1.0803592849999999</v>
      </c>
      <c r="E391">
        <v>1.010636095</v>
      </c>
      <c r="F391">
        <v>0.94199415500000006</v>
      </c>
      <c r="G391">
        <v>-0.45303512000000001</v>
      </c>
      <c r="H391">
        <v>-0.22665918500000001</v>
      </c>
      <c r="I391">
        <v>-0.24630062999999999</v>
      </c>
      <c r="J391">
        <v>-0.16058069999999999</v>
      </c>
    </row>
    <row r="392" spans="1:10" ht="16.5" x14ac:dyDescent="0.25">
      <c r="A392" s="16" t="s">
        <v>1118</v>
      </c>
      <c r="B392" t="s">
        <v>1290</v>
      </c>
    </row>
    <row r="393" spans="1:10" ht="16.5" x14ac:dyDescent="0.25">
      <c r="A393" s="49" t="s">
        <v>1119</v>
      </c>
      <c r="B393" t="s">
        <v>1270</v>
      </c>
      <c r="C393" s="7">
        <v>0</v>
      </c>
      <c r="D393">
        <v>0.96494071999999997</v>
      </c>
      <c r="E393">
        <v>0.82976930999999998</v>
      </c>
      <c r="F393">
        <v>0.95779558499999995</v>
      </c>
      <c r="G393">
        <v>-0.40875894499999998</v>
      </c>
      <c r="H393">
        <v>-0.23035849</v>
      </c>
      <c r="I393">
        <v>-0.21586761500000001</v>
      </c>
      <c r="J393">
        <v>-2.5034245E-2</v>
      </c>
    </row>
    <row r="394" spans="1:10" ht="16.5" x14ac:dyDescent="0.25">
      <c r="A394" s="16" t="s">
        <v>1120</v>
      </c>
      <c r="B394" t="s">
        <v>1271</v>
      </c>
      <c r="C394" s="7">
        <v>0</v>
      </c>
      <c r="D394">
        <v>0.87367832300000003</v>
      </c>
      <c r="E394">
        <v>0.89059460300000004</v>
      </c>
      <c r="F394">
        <v>0.81743876800000004</v>
      </c>
      <c r="G394">
        <v>-0.47382514799999997</v>
      </c>
      <c r="H394">
        <v>-0.31657618599999998</v>
      </c>
      <c r="I394">
        <v>-0.226320463</v>
      </c>
      <c r="J394">
        <v>-0.18090825899999999</v>
      </c>
    </row>
    <row r="395" spans="1:10" x14ac:dyDescent="0.25">
      <c r="A395" t="s">
        <v>1121</v>
      </c>
      <c r="B395" t="s">
        <v>1272</v>
      </c>
      <c r="C395" s="7">
        <v>0</v>
      </c>
      <c r="D395">
        <v>0.30193646000000002</v>
      </c>
      <c r="E395">
        <v>0.37184133000000003</v>
      </c>
      <c r="F395">
        <v>0.25795031499999999</v>
      </c>
      <c r="G395">
        <v>-0.37382773000000002</v>
      </c>
      <c r="H395">
        <v>-0.33444566999999997</v>
      </c>
      <c r="I395">
        <v>-0.20715277000000001</v>
      </c>
      <c r="J395">
        <v>-0.136633385</v>
      </c>
    </row>
    <row r="396" spans="1:10" x14ac:dyDescent="0.25">
      <c r="A396" t="s">
        <v>1122</v>
      </c>
      <c r="B396" t="s">
        <v>1273</v>
      </c>
      <c r="C396" s="7">
        <v>0</v>
      </c>
      <c r="D396">
        <v>2.496474986</v>
      </c>
      <c r="E396">
        <v>2.5384966470000001</v>
      </c>
      <c r="F396">
        <v>2.5957081089999998</v>
      </c>
      <c r="G396">
        <v>3.2336267250000001</v>
      </c>
      <c r="H396">
        <v>3.2938165800000001</v>
      </c>
      <c r="I396">
        <v>2.493271257</v>
      </c>
      <c r="J396">
        <v>0.83426530600000004</v>
      </c>
    </row>
    <row r="397" spans="1:10" x14ac:dyDescent="0.25">
      <c r="A397" t="s">
        <v>132</v>
      </c>
      <c r="B397" t="s">
        <v>672</v>
      </c>
      <c r="C397" s="7">
        <v>0</v>
      </c>
      <c r="D397">
        <v>1.547478234</v>
      </c>
      <c r="E397">
        <v>1.5211866590000001</v>
      </c>
      <c r="F397">
        <v>1.459693159</v>
      </c>
      <c r="G397">
        <v>0.28435108199999998</v>
      </c>
      <c r="H397">
        <v>0.27651271599999999</v>
      </c>
      <c r="I397">
        <v>0.219260803</v>
      </c>
      <c r="J397">
        <v>-3.1444136999999997E-2</v>
      </c>
    </row>
    <row r="398" spans="1:10" x14ac:dyDescent="0.25">
      <c r="A398" t="s">
        <v>133</v>
      </c>
      <c r="B398" t="s">
        <v>673</v>
      </c>
      <c r="C398" s="7">
        <v>0</v>
      </c>
      <c r="D398">
        <v>1.08284749</v>
      </c>
      <c r="E398">
        <v>1.1656024389999999</v>
      </c>
      <c r="F398">
        <v>1.1566995470000001</v>
      </c>
      <c r="G398">
        <v>1.5677826999999998E-2</v>
      </c>
      <c r="H398">
        <v>8.8756735000000003E-2</v>
      </c>
      <c r="I398">
        <v>-2.8208298E-2</v>
      </c>
      <c r="J398">
        <v>-2.8208298E-2</v>
      </c>
    </row>
    <row r="399" spans="1:10" x14ac:dyDescent="0.25">
      <c r="A399" t="s">
        <v>134</v>
      </c>
      <c r="B399" t="s">
        <v>674</v>
      </c>
      <c r="C399" s="7">
        <v>0</v>
      </c>
      <c r="D399">
        <v>0.34294023200000001</v>
      </c>
      <c r="E399">
        <v>0.59855633799999997</v>
      </c>
      <c r="F399">
        <v>0.39140258500000003</v>
      </c>
      <c r="G399">
        <v>-1.923294E-2</v>
      </c>
      <c r="H399">
        <v>3.1342527000000002E-2</v>
      </c>
      <c r="I399">
        <v>6.3804288000000001E-2</v>
      </c>
      <c r="J399">
        <v>7.3281100000000002E-2</v>
      </c>
    </row>
    <row r="400" spans="1:10" x14ac:dyDescent="0.25">
      <c r="A400" t="s">
        <v>1123</v>
      </c>
      <c r="B400" t="s">
        <v>1289</v>
      </c>
    </row>
    <row r="401" spans="1:10" x14ac:dyDescent="0.25">
      <c r="A401" t="s">
        <v>1124</v>
      </c>
      <c r="B401" t="s">
        <v>1274</v>
      </c>
      <c r="C401" s="7">
        <v>0</v>
      </c>
      <c r="D401">
        <v>1.0210604459999999</v>
      </c>
      <c r="E401">
        <v>0.99151378599999995</v>
      </c>
      <c r="F401">
        <v>1.1574332469999999</v>
      </c>
      <c r="G401">
        <v>0.417227344</v>
      </c>
      <c r="H401">
        <v>0.495904658</v>
      </c>
      <c r="I401">
        <v>0.25303736500000001</v>
      </c>
      <c r="J401">
        <v>0.111638511</v>
      </c>
    </row>
    <row r="402" spans="1:10" x14ac:dyDescent="0.25">
      <c r="A402" t="s">
        <v>1125</v>
      </c>
      <c r="B402" t="s">
        <v>1275</v>
      </c>
      <c r="C402" s="7">
        <v>0</v>
      </c>
      <c r="D402">
        <v>0.46446849899999998</v>
      </c>
      <c r="E402">
        <v>0.48134047600000002</v>
      </c>
      <c r="F402">
        <v>0.59789882500000002</v>
      </c>
      <c r="G402">
        <v>0</v>
      </c>
      <c r="H402">
        <v>5.7636329999999998E-3</v>
      </c>
      <c r="I402">
        <v>0</v>
      </c>
      <c r="J402">
        <v>0</v>
      </c>
    </row>
    <row r="403" spans="1:10" x14ac:dyDescent="0.25">
      <c r="A403" t="s">
        <v>1126</v>
      </c>
      <c r="B403" t="s">
        <v>1276</v>
      </c>
      <c r="C403" s="7">
        <v>0</v>
      </c>
      <c r="D403">
        <v>0.47990001500000001</v>
      </c>
      <c r="E403">
        <v>0.47248673499999999</v>
      </c>
      <c r="F403">
        <v>0.56575737299999995</v>
      </c>
      <c r="G403">
        <v>0.12322506599999999</v>
      </c>
      <c r="H403">
        <v>0.29884486399999999</v>
      </c>
      <c r="I403">
        <v>0.15946173899999999</v>
      </c>
      <c r="J403">
        <v>4.9926775999999999E-2</v>
      </c>
    </row>
    <row r="404" spans="1:10" x14ac:dyDescent="0.25">
      <c r="A404" t="s">
        <v>1127</v>
      </c>
      <c r="B404" t="s">
        <v>1277</v>
      </c>
      <c r="C404" s="7">
        <v>0</v>
      </c>
      <c r="D404">
        <v>7.7005826999999999E-2</v>
      </c>
      <c r="E404">
        <v>4.2149635999999997E-2</v>
      </c>
      <c r="F404">
        <v>0.16661865100000001</v>
      </c>
      <c r="G404">
        <v>-5.0862529999999998E-3</v>
      </c>
      <c r="H404">
        <v>4.9047070000000003E-3</v>
      </c>
      <c r="I404">
        <v>-0.100966021</v>
      </c>
      <c r="J404">
        <v>4.6734224999999997E-2</v>
      </c>
    </row>
    <row r="405" spans="1:10" x14ac:dyDescent="0.25">
      <c r="A405" t="s">
        <v>1128</v>
      </c>
      <c r="B405" t="s">
        <v>1278</v>
      </c>
      <c r="C405" s="7">
        <v>0</v>
      </c>
      <c r="D405">
        <v>0.18722995000000001</v>
      </c>
      <c r="E405">
        <v>0.106639521</v>
      </c>
      <c r="F405">
        <v>0.187344644</v>
      </c>
      <c r="G405">
        <v>3.4186749999999999E-3</v>
      </c>
      <c r="H405">
        <v>8.6629601000000001E-2</v>
      </c>
      <c r="I405">
        <v>-4.2273737999999998E-2</v>
      </c>
      <c r="J405">
        <v>4.6775588E-2</v>
      </c>
    </row>
    <row r="406" spans="1:10" x14ac:dyDescent="0.25">
      <c r="A406" t="s">
        <v>1129</v>
      </c>
      <c r="B406" t="s">
        <v>1279</v>
      </c>
      <c r="C406" s="7">
        <v>0</v>
      </c>
      <c r="D406">
        <v>1.4852984810000001</v>
      </c>
      <c r="E406">
        <v>1.3266550939999999</v>
      </c>
      <c r="F406">
        <v>1.3721289800000001</v>
      </c>
      <c r="G406">
        <v>0.48062475799999999</v>
      </c>
      <c r="H406">
        <v>0.44853105799999998</v>
      </c>
      <c r="I406">
        <v>0.261844252</v>
      </c>
      <c r="J406">
        <v>4.0393494000000002E-2</v>
      </c>
    </row>
    <row r="407" spans="1:10" x14ac:dyDescent="0.25">
      <c r="A407" t="s">
        <v>1130</v>
      </c>
      <c r="B407" t="s">
        <v>1280</v>
      </c>
      <c r="C407" s="7">
        <v>0</v>
      </c>
      <c r="D407">
        <v>0.42764432099999999</v>
      </c>
      <c r="E407">
        <v>0.57057774500000003</v>
      </c>
      <c r="F407">
        <v>0.53625446600000004</v>
      </c>
      <c r="G407">
        <v>-0.27413211799999998</v>
      </c>
      <c r="H407">
        <v>-2.5517135E-2</v>
      </c>
      <c r="I407">
        <v>-3.8861526E-2</v>
      </c>
      <c r="J407">
        <v>-5.6055095999999999E-2</v>
      </c>
    </row>
    <row r="408" spans="1:10" x14ac:dyDescent="0.25">
      <c r="A408" t="s">
        <v>1131</v>
      </c>
      <c r="B408" t="s">
        <v>1281</v>
      </c>
      <c r="C408" s="7">
        <v>0</v>
      </c>
      <c r="D408">
        <v>1.904331993</v>
      </c>
      <c r="E408">
        <v>1.799965483</v>
      </c>
      <c r="F408">
        <v>1.8833407630000001</v>
      </c>
      <c r="G408">
        <v>0.77770971799999999</v>
      </c>
      <c r="H408">
        <v>0.70346413900000004</v>
      </c>
      <c r="I408">
        <v>0.39242759599999999</v>
      </c>
      <c r="J408">
        <v>7.2428501000000006E-2</v>
      </c>
    </row>
    <row r="409" spans="1:10" x14ac:dyDescent="0.25">
      <c r="A409" t="s">
        <v>135</v>
      </c>
      <c r="B409" t="s">
        <v>675</v>
      </c>
      <c r="C409" s="7">
        <v>0</v>
      </c>
      <c r="D409">
        <v>1.5159961470000001</v>
      </c>
      <c r="E409">
        <v>1.503000007</v>
      </c>
      <c r="F409">
        <v>1.4539187469999999</v>
      </c>
      <c r="G409">
        <v>0.27948326699999998</v>
      </c>
      <c r="H409">
        <v>0.273119852</v>
      </c>
      <c r="I409">
        <v>0.17123163499999999</v>
      </c>
      <c r="J409">
        <v>5.4702328000000001E-2</v>
      </c>
    </row>
    <row r="410" spans="1:10" x14ac:dyDescent="0.25">
      <c r="A410" t="s">
        <v>136</v>
      </c>
      <c r="B410" t="s">
        <v>676</v>
      </c>
      <c r="C410" s="7">
        <v>0</v>
      </c>
      <c r="D410">
        <v>1.645891279</v>
      </c>
      <c r="E410">
        <v>1.5109266889999999</v>
      </c>
      <c r="F410">
        <v>1.5845022989999999</v>
      </c>
      <c r="G410">
        <v>0.413286657</v>
      </c>
      <c r="H410">
        <v>0.46860949899999998</v>
      </c>
      <c r="I410">
        <v>0.17775128400000001</v>
      </c>
      <c r="J410">
        <v>0.11908605999999999</v>
      </c>
    </row>
    <row r="411" spans="1:10" x14ac:dyDescent="0.25">
      <c r="A411" t="s">
        <v>137</v>
      </c>
      <c r="B411" t="s">
        <v>677</v>
      </c>
      <c r="C411" s="7">
        <v>0</v>
      </c>
      <c r="D411">
        <v>0.34186126</v>
      </c>
      <c r="E411">
        <v>0.31778798000000003</v>
      </c>
      <c r="F411">
        <v>0.32479247500000002</v>
      </c>
      <c r="G411">
        <v>4.8720554999999999E-2</v>
      </c>
      <c r="H411">
        <v>0.206373315</v>
      </c>
      <c r="I411">
        <v>8.6867169999999994E-2</v>
      </c>
      <c r="J411">
        <v>-2.767387E-2</v>
      </c>
    </row>
    <row r="412" spans="1:10" x14ac:dyDescent="0.25">
      <c r="A412" t="s">
        <v>1132</v>
      </c>
      <c r="B412" t="s">
        <v>1282</v>
      </c>
      <c r="C412" s="7">
        <v>0</v>
      </c>
      <c r="D412">
        <v>-0.61079712500000005</v>
      </c>
      <c r="E412">
        <v>-0.60782858500000003</v>
      </c>
      <c r="F412">
        <v>-0.55069367499999999</v>
      </c>
      <c r="G412">
        <v>-0.14670565999999999</v>
      </c>
      <c r="H412">
        <v>-9.4202284999999997E-2</v>
      </c>
      <c r="I412">
        <v>-3.9419679999999999E-2</v>
      </c>
      <c r="J412">
        <v>3.2865625000000002E-2</v>
      </c>
    </row>
    <row r="413" spans="1:10" x14ac:dyDescent="0.25">
      <c r="A413" t="s">
        <v>13</v>
      </c>
      <c r="B413" t="s">
        <v>341</v>
      </c>
      <c r="C413" s="7">
        <v>0</v>
      </c>
      <c r="D413">
        <v>0.58411819499999995</v>
      </c>
      <c r="E413">
        <v>0.56586110999999994</v>
      </c>
      <c r="F413">
        <v>0.54876163</v>
      </c>
      <c r="G413">
        <v>-7.7628810000000006E-2</v>
      </c>
      <c r="H413">
        <v>-7.7303985000000006E-2</v>
      </c>
      <c r="I413">
        <v>-0.17456261000000001</v>
      </c>
      <c r="J413">
        <v>-9.6764089999999997E-2</v>
      </c>
    </row>
    <row r="414" spans="1:10" x14ac:dyDescent="0.25">
      <c r="A414" t="s">
        <v>14</v>
      </c>
      <c r="B414" t="s">
        <v>342</v>
      </c>
      <c r="C414" s="7">
        <v>0</v>
      </c>
      <c r="D414">
        <v>0.32620380700000001</v>
      </c>
      <c r="E414">
        <v>0.253669592</v>
      </c>
      <c r="F414">
        <v>0.33307914199999999</v>
      </c>
      <c r="G414">
        <v>-0.11708009599999999</v>
      </c>
      <c r="H414">
        <v>3.6156025000000001E-2</v>
      </c>
      <c r="I414">
        <v>-0.199504707</v>
      </c>
      <c r="J414">
        <v>-9.1307066000000006E-2</v>
      </c>
    </row>
    <row r="415" spans="1:10" x14ac:dyDescent="0.25">
      <c r="A415" t="s">
        <v>15</v>
      </c>
      <c r="B415" t="s">
        <v>343</v>
      </c>
      <c r="C415" s="7">
        <v>0</v>
      </c>
      <c r="D415">
        <v>3.8421591660000001</v>
      </c>
      <c r="E415">
        <v>3.8416503560000002</v>
      </c>
      <c r="F415">
        <v>3.7311327310000002</v>
      </c>
      <c r="G415">
        <v>0.41550119299999999</v>
      </c>
      <c r="H415">
        <v>0.34658504200000001</v>
      </c>
      <c r="I415">
        <v>0.219411156</v>
      </c>
      <c r="J415">
        <v>8.5895973E-2</v>
      </c>
    </row>
    <row r="416" spans="1:10" x14ac:dyDescent="0.25">
      <c r="A416" t="s">
        <v>16</v>
      </c>
      <c r="B416" t="s">
        <v>344</v>
      </c>
      <c r="C416" s="7">
        <v>0</v>
      </c>
      <c r="D416">
        <v>2.1565251669999999</v>
      </c>
      <c r="E416">
        <v>2.0387419200000001</v>
      </c>
      <c r="F416">
        <v>2.1122437770000002</v>
      </c>
      <c r="G416">
        <v>0.20470148799999999</v>
      </c>
      <c r="H416">
        <v>0.26317870199999999</v>
      </c>
      <c r="I416">
        <v>1.2694231E-2</v>
      </c>
      <c r="J416">
        <v>1.3019022E-2</v>
      </c>
    </row>
    <row r="417" spans="1:10" x14ac:dyDescent="0.25">
      <c r="A417" t="s">
        <v>17</v>
      </c>
      <c r="B417" t="s">
        <v>345</v>
      </c>
      <c r="C417" s="7">
        <v>0</v>
      </c>
      <c r="D417">
        <v>1.716937991</v>
      </c>
      <c r="E417">
        <v>1.6889978290000001</v>
      </c>
      <c r="F417">
        <v>1.740747595</v>
      </c>
      <c r="G417">
        <v>0.15251077199999999</v>
      </c>
      <c r="H417">
        <v>0.20536918800000001</v>
      </c>
      <c r="I417">
        <v>5.7951315000000003E-2</v>
      </c>
      <c r="J417">
        <v>-2.1443633E-2</v>
      </c>
    </row>
    <row r="418" spans="1:10" x14ac:dyDescent="0.25">
      <c r="A418" t="s">
        <v>18</v>
      </c>
      <c r="B418" t="s">
        <v>346</v>
      </c>
      <c r="C418" s="7">
        <v>0</v>
      </c>
      <c r="D418">
        <v>0.32981576899999998</v>
      </c>
      <c r="E418">
        <v>0.359985999</v>
      </c>
      <c r="F418">
        <v>0.39086428499999998</v>
      </c>
      <c r="G418">
        <v>4.3825919999999997E-2</v>
      </c>
      <c r="H418">
        <v>0.17731556600000001</v>
      </c>
      <c r="I418">
        <v>4.7430661999999998E-2</v>
      </c>
      <c r="J418">
        <v>3.462991E-2</v>
      </c>
    </row>
    <row r="419" spans="1:10" x14ac:dyDescent="0.25">
      <c r="A419" t="s">
        <v>1133</v>
      </c>
      <c r="B419" t="s">
        <v>1283</v>
      </c>
      <c r="C419" s="7">
        <v>0</v>
      </c>
      <c r="D419">
        <v>1.3389735149999999</v>
      </c>
      <c r="E419">
        <v>1.2751361699999999</v>
      </c>
      <c r="F419">
        <v>1.2576090099999999</v>
      </c>
      <c r="G419">
        <v>0.14539853999999999</v>
      </c>
      <c r="H419">
        <v>0.14922108000000001</v>
      </c>
      <c r="I419">
        <v>-7.3944894999999997E-2</v>
      </c>
      <c r="J419">
        <v>-9.2825350000000001E-2</v>
      </c>
    </row>
    <row r="420" spans="1:10" x14ac:dyDescent="0.25">
      <c r="A420" t="s">
        <v>1134</v>
      </c>
      <c r="B420" t="s">
        <v>629</v>
      </c>
      <c r="C420" s="7">
        <v>0</v>
      </c>
      <c r="D420">
        <v>0.93905376500000004</v>
      </c>
      <c r="E420">
        <v>1.029721205</v>
      </c>
      <c r="F420">
        <v>0.99326135000000004</v>
      </c>
      <c r="G420">
        <v>0.74668533999999998</v>
      </c>
      <c r="H420">
        <v>0.73111503</v>
      </c>
      <c r="I420">
        <v>0.441291555</v>
      </c>
      <c r="J420">
        <v>-5.7030795000000002E-2</v>
      </c>
    </row>
    <row r="421" spans="1:10" x14ac:dyDescent="0.25">
      <c r="A421" t="s">
        <v>466</v>
      </c>
      <c r="B421" t="s">
        <v>516</v>
      </c>
      <c r="C421" s="7">
        <v>0</v>
      </c>
      <c r="D421">
        <v>0.15353631500000001</v>
      </c>
      <c r="E421">
        <v>0.19748317500000001</v>
      </c>
      <c r="F421">
        <v>0.20990119500000001</v>
      </c>
      <c r="G421">
        <v>-0.38648059499999998</v>
      </c>
      <c r="H421">
        <v>-0.256846305</v>
      </c>
      <c r="I421">
        <v>-0.136854325</v>
      </c>
      <c r="J421">
        <v>-7.9679479999999997E-2</v>
      </c>
    </row>
    <row r="422" spans="1:10" x14ac:dyDescent="0.25">
      <c r="A422" t="s">
        <v>1135</v>
      </c>
      <c r="B422" t="s">
        <v>1284</v>
      </c>
      <c r="C422" s="7">
        <v>0</v>
      </c>
      <c r="D422">
        <v>0.25357643000000002</v>
      </c>
      <c r="E422">
        <v>0.23055597</v>
      </c>
      <c r="F422">
        <v>0.14963419999999999</v>
      </c>
      <c r="G422">
        <v>0.17434917</v>
      </c>
      <c r="H422">
        <v>0.202718385</v>
      </c>
      <c r="I422">
        <v>7.7264040000000006E-2</v>
      </c>
      <c r="J422">
        <v>8.3973050000000007E-3</v>
      </c>
    </row>
    <row r="423" spans="1:10" x14ac:dyDescent="0.25">
      <c r="A423" t="s">
        <v>189</v>
      </c>
      <c r="B423" t="s">
        <v>900</v>
      </c>
      <c r="C423" s="7">
        <v>0</v>
      </c>
      <c r="D423">
        <v>-0.58446715000000005</v>
      </c>
      <c r="E423">
        <v>-0.49058042000000002</v>
      </c>
      <c r="F423">
        <v>-0.456818165</v>
      </c>
      <c r="G423">
        <v>7.7329599999999997E-3</v>
      </c>
      <c r="H423">
        <v>7.8489859999999995E-2</v>
      </c>
      <c r="I423">
        <v>-0.11378207</v>
      </c>
      <c r="J423">
        <v>1.205429E-2</v>
      </c>
    </row>
    <row r="424" spans="1:10" x14ac:dyDescent="0.25">
      <c r="A424" t="s">
        <v>474</v>
      </c>
      <c r="B424" t="s">
        <v>517</v>
      </c>
      <c r="C424" s="7">
        <v>0</v>
      </c>
      <c r="D424">
        <v>0.96658072500000003</v>
      </c>
      <c r="E424">
        <v>1.0540550339999999</v>
      </c>
      <c r="F424">
        <v>1.0223785599999999</v>
      </c>
      <c r="G424">
        <v>0.167873149</v>
      </c>
      <c r="H424">
        <v>0.11486249599999999</v>
      </c>
      <c r="I424">
        <v>5.9056181999999999E-2</v>
      </c>
      <c r="J424">
        <v>0</v>
      </c>
    </row>
    <row r="425" spans="1:10" x14ac:dyDescent="0.25">
      <c r="A425" t="s">
        <v>1136</v>
      </c>
      <c r="B425" t="s">
        <v>1285</v>
      </c>
      <c r="C425" s="7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</row>
    <row r="426" spans="1:10" x14ac:dyDescent="0.25">
      <c r="A426" t="s">
        <v>1137</v>
      </c>
      <c r="B426" t="s">
        <v>1286</v>
      </c>
      <c r="C426" s="7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</row>
    <row r="427" spans="1:10" x14ac:dyDescent="0.25">
      <c r="A427" t="s">
        <v>475</v>
      </c>
      <c r="B427" t="s">
        <v>518</v>
      </c>
      <c r="C427" s="7">
        <v>0</v>
      </c>
      <c r="D427">
        <v>0</v>
      </c>
      <c r="E427">
        <v>0</v>
      </c>
      <c r="F427">
        <v>4.3513499999999997E-2</v>
      </c>
      <c r="G427">
        <v>3.559773E-3</v>
      </c>
      <c r="H427">
        <v>0</v>
      </c>
      <c r="I427">
        <v>0</v>
      </c>
      <c r="J427">
        <v>0</v>
      </c>
    </row>
    <row r="428" spans="1:10" x14ac:dyDescent="0.25">
      <c r="A428" t="s">
        <v>477</v>
      </c>
      <c r="B428" t="s">
        <v>519</v>
      </c>
      <c r="C428" s="7">
        <v>0</v>
      </c>
      <c r="D428">
        <v>5.0454091999999999E-2</v>
      </c>
      <c r="E428">
        <v>0.12765700099999999</v>
      </c>
      <c r="F428">
        <v>6.2499111000000003E-2</v>
      </c>
      <c r="G428">
        <v>0</v>
      </c>
      <c r="H428">
        <v>0</v>
      </c>
      <c r="I428">
        <v>0</v>
      </c>
      <c r="J428">
        <v>0</v>
      </c>
    </row>
    <row r="429" spans="1:10" x14ac:dyDescent="0.25">
      <c r="A429" t="s">
        <v>468</v>
      </c>
      <c r="B429" t="s">
        <v>520</v>
      </c>
      <c r="C429" s="7">
        <v>0</v>
      </c>
      <c r="D429">
        <v>5.5698389859999997</v>
      </c>
      <c r="E429">
        <v>5.3320768510000001</v>
      </c>
      <c r="F429">
        <v>5.1406662609999998</v>
      </c>
      <c r="G429">
        <v>2.6691333610000001</v>
      </c>
      <c r="H429">
        <v>2.358359251</v>
      </c>
      <c r="I429">
        <v>1.5861486950000001</v>
      </c>
      <c r="J429">
        <v>0.37407652400000002</v>
      </c>
    </row>
    <row r="430" spans="1:10" x14ac:dyDescent="0.25">
      <c r="A430" t="s">
        <v>1138</v>
      </c>
      <c r="B430" t="s">
        <v>1288</v>
      </c>
    </row>
    <row r="431" spans="1:10" x14ac:dyDescent="0.25">
      <c r="A431" t="s">
        <v>1139</v>
      </c>
      <c r="B431" t="s">
        <v>1287</v>
      </c>
      <c r="C431" s="7">
        <v>0</v>
      </c>
      <c r="D431">
        <v>0.80283251200000005</v>
      </c>
      <c r="E431">
        <v>0.78203650999999996</v>
      </c>
      <c r="F431">
        <v>0.76774113200000005</v>
      </c>
      <c r="G431">
        <v>-6.6239039999999999E-3</v>
      </c>
      <c r="H431">
        <v>0.134775017</v>
      </c>
      <c r="I431">
        <v>1.5042698E-2</v>
      </c>
      <c r="J431">
        <v>3.1044273000000001E-2</v>
      </c>
    </row>
    <row r="432" spans="1:10" x14ac:dyDescent="0.25">
      <c r="A432" t="s">
        <v>42</v>
      </c>
      <c r="B432" t="s">
        <v>347</v>
      </c>
      <c r="C432" s="7">
        <v>0</v>
      </c>
      <c r="D432">
        <v>0.15143291</v>
      </c>
      <c r="E432">
        <v>0.15683313700000001</v>
      </c>
      <c r="F432">
        <v>0.248477905</v>
      </c>
      <c r="G432">
        <v>7.2915987000000002E-2</v>
      </c>
      <c r="H432">
        <v>0.13967047699999999</v>
      </c>
      <c r="I432">
        <v>0.118238881</v>
      </c>
      <c r="J432">
        <v>0.122082832</v>
      </c>
    </row>
    <row r="433" spans="1:10" x14ac:dyDescent="0.25">
      <c r="A433" t="s">
        <v>1140</v>
      </c>
      <c r="B433" t="s">
        <v>897</v>
      </c>
      <c r="C433" s="7">
        <v>0</v>
      </c>
      <c r="D433">
        <v>0.36214534100000001</v>
      </c>
      <c r="E433">
        <v>0.364510534</v>
      </c>
      <c r="F433">
        <v>0.446063284</v>
      </c>
      <c r="G433">
        <v>5.2179651000000001E-2</v>
      </c>
      <c r="H433">
        <v>0.18186005699999999</v>
      </c>
      <c r="I433">
        <v>6.0884998000000003E-2</v>
      </c>
      <c r="J433">
        <v>0.145606245</v>
      </c>
    </row>
  </sheetData>
  <phoneticPr fontId="6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workbookViewId="0">
      <selection activeCell="V36" sqref="V36"/>
    </sheetView>
  </sheetViews>
  <sheetFormatPr defaultColWidth="8.85546875" defaultRowHeight="15.75" x14ac:dyDescent="0.25"/>
  <cols>
    <col min="1" max="1" width="11.140625" bestFit="1" customWidth="1"/>
    <col min="2" max="2" width="9.85546875" customWidth="1"/>
    <col min="3" max="4" width="8" customWidth="1"/>
    <col min="5" max="5" width="8" style="24" customWidth="1"/>
    <col min="6" max="7" width="8" style="28" customWidth="1"/>
    <col min="8" max="10" width="9.42578125" customWidth="1"/>
    <col min="11" max="11" width="9.42578125" style="24" customWidth="1"/>
    <col min="12" max="13" width="9.42578125" style="28" customWidth="1"/>
    <col min="14" max="14" width="4.28515625" bestFit="1" customWidth="1"/>
    <col min="15" max="15" width="5.7109375" bestFit="1" customWidth="1"/>
    <col min="18" max="23" width="11.7109375" customWidth="1"/>
    <col min="25" max="25" width="6.42578125" bestFit="1" customWidth="1"/>
    <col min="26" max="26" width="7.42578125" customWidth="1"/>
    <col min="27" max="27" width="13.28515625" customWidth="1"/>
    <col min="28" max="31" width="6" bestFit="1" customWidth="1"/>
    <col min="32" max="35" width="7.42578125" customWidth="1"/>
    <col min="36" max="37" width="13.28515625" customWidth="1"/>
  </cols>
  <sheetData>
    <row r="1" spans="1:37" x14ac:dyDescent="0.25">
      <c r="A1" s="66" t="s">
        <v>193</v>
      </c>
      <c r="B1" s="68" t="s">
        <v>976</v>
      </c>
      <c r="C1" s="69"/>
      <c r="D1" s="69"/>
      <c r="E1" s="69"/>
      <c r="F1" s="69"/>
      <c r="G1" s="70"/>
      <c r="H1" s="65" t="s">
        <v>975</v>
      </c>
      <c r="I1" s="65"/>
      <c r="J1" s="65"/>
      <c r="K1" s="65"/>
      <c r="L1" s="65"/>
      <c r="M1" s="65"/>
    </row>
    <row r="2" spans="1:37" s="19" customFormat="1" ht="33" customHeight="1" x14ac:dyDescent="0.25">
      <c r="A2" s="67"/>
      <c r="B2" s="25" t="s">
        <v>968</v>
      </c>
      <c r="C2" s="25" t="s">
        <v>967</v>
      </c>
      <c r="D2" s="25" t="s">
        <v>1350</v>
      </c>
      <c r="E2" s="26" t="s">
        <v>790</v>
      </c>
      <c r="F2" s="27" t="s">
        <v>972</v>
      </c>
      <c r="G2" s="30" t="s">
        <v>973</v>
      </c>
      <c r="H2" s="25" t="s">
        <v>969</v>
      </c>
      <c r="I2" s="25" t="s">
        <v>970</v>
      </c>
      <c r="J2" s="25" t="s">
        <v>1351</v>
      </c>
      <c r="K2" s="26" t="s">
        <v>971</v>
      </c>
      <c r="L2" s="27" t="s">
        <v>1359</v>
      </c>
      <c r="M2" s="29" t="s">
        <v>1360</v>
      </c>
      <c r="N2" s="26" t="s">
        <v>791</v>
      </c>
      <c r="O2" s="18" t="s">
        <v>966</v>
      </c>
      <c r="Q2" s="33" t="s">
        <v>974</v>
      </c>
      <c r="R2" s="25" t="s">
        <v>1349</v>
      </c>
      <c r="S2" s="25" t="s">
        <v>1354</v>
      </c>
      <c r="T2" s="25" t="s">
        <v>1355</v>
      </c>
      <c r="U2" s="25" t="s">
        <v>1356</v>
      </c>
      <c r="V2" s="34" t="s">
        <v>1357</v>
      </c>
      <c r="W2" s="34" t="s">
        <v>1358</v>
      </c>
      <c r="Y2" s="58" t="s">
        <v>193</v>
      </c>
      <c r="Z2" s="59" t="s">
        <v>1348</v>
      </c>
      <c r="AA2" s="57" t="s">
        <v>1371</v>
      </c>
      <c r="AB2" s="51" t="s">
        <v>977</v>
      </c>
      <c r="AC2" s="51" t="s">
        <v>978</v>
      </c>
      <c r="AD2" s="51" t="s">
        <v>979</v>
      </c>
      <c r="AE2" s="51" t="s">
        <v>980</v>
      </c>
      <c r="AF2" s="51" t="s">
        <v>981</v>
      </c>
      <c r="AG2" s="51" t="s">
        <v>982</v>
      </c>
      <c r="AH2" s="51" t="s">
        <v>983</v>
      </c>
      <c r="AI2" s="51" t="s">
        <v>984</v>
      </c>
      <c r="AJ2" s="57" t="s">
        <v>1355</v>
      </c>
      <c r="AK2" s="57" t="s">
        <v>1349</v>
      </c>
    </row>
    <row r="3" spans="1:37" x14ac:dyDescent="0.25">
      <c r="A3" s="32" t="s">
        <v>977</v>
      </c>
      <c r="B3" s="1">
        <v>113</v>
      </c>
      <c r="C3" s="1">
        <v>21</v>
      </c>
      <c r="D3" s="1">
        <v>109</v>
      </c>
      <c r="E3" s="24">
        <v>34</v>
      </c>
      <c r="F3" s="28">
        <v>78</v>
      </c>
      <c r="G3" s="53">
        <f t="shared" ref="G3:G10" si="0">B3-F3</f>
        <v>35</v>
      </c>
      <c r="H3">
        <f>COUNTIF('C1'!B2:B114,"&lt;&gt;0")</f>
        <v>62</v>
      </c>
      <c r="I3">
        <v>16</v>
      </c>
      <c r="J3">
        <v>62</v>
      </c>
      <c r="K3" s="24">
        <v>32</v>
      </c>
      <c r="L3" s="28">
        <v>41</v>
      </c>
      <c r="M3" s="28">
        <f>H3-L3</f>
        <v>21</v>
      </c>
      <c r="N3">
        <f>MAX('C1'!B2:B114)</f>
        <v>3</v>
      </c>
      <c r="O3" s="1"/>
      <c r="Q3" s="52" t="s">
        <v>977</v>
      </c>
      <c r="R3" s="35">
        <f t="shared" ref="R3:W10" si="1">H3</f>
        <v>62</v>
      </c>
      <c r="S3" s="35">
        <f t="shared" si="1"/>
        <v>16</v>
      </c>
      <c r="T3" s="35">
        <f t="shared" si="1"/>
        <v>62</v>
      </c>
      <c r="U3" s="35">
        <f t="shared" si="1"/>
        <v>32</v>
      </c>
      <c r="V3" s="35">
        <f t="shared" si="1"/>
        <v>41</v>
      </c>
      <c r="W3" s="35">
        <f t="shared" si="1"/>
        <v>21</v>
      </c>
      <c r="Y3" s="71" t="s">
        <v>1353</v>
      </c>
      <c r="Z3" s="45" t="s">
        <v>985</v>
      </c>
      <c r="AA3" s="2" t="str">
        <f>AK3&amp;" ("&amp;AJ3&amp;")"</f>
        <v>11 (11)</v>
      </c>
      <c r="AB3" s="37" t="s">
        <v>1301</v>
      </c>
      <c r="AC3" s="38"/>
      <c r="AD3" s="38"/>
      <c r="AE3" s="38"/>
      <c r="AF3" s="38" t="s">
        <v>1303</v>
      </c>
      <c r="AG3" s="39"/>
      <c r="AH3" s="39"/>
      <c r="AI3" s="39"/>
      <c r="AJ3" s="54">
        <f>COUNTIF(NoTFs!A2:A216,"=1")</f>
        <v>11</v>
      </c>
      <c r="AK3" s="55">
        <f>AJ3</f>
        <v>11</v>
      </c>
    </row>
    <row r="4" spans="1:37" x14ac:dyDescent="0.25">
      <c r="A4" s="32" t="s">
        <v>978</v>
      </c>
      <c r="B4" s="1">
        <v>37</v>
      </c>
      <c r="C4" s="1">
        <v>4</v>
      </c>
      <c r="D4" s="1">
        <v>32</v>
      </c>
      <c r="E4" s="24">
        <v>19</v>
      </c>
      <c r="F4" s="28">
        <v>16</v>
      </c>
      <c r="G4" s="53">
        <f t="shared" si="0"/>
        <v>21</v>
      </c>
      <c r="H4">
        <f>COUNTIF('C2'!B2:B38,"&lt;&gt;0")</f>
        <v>20</v>
      </c>
      <c r="I4">
        <v>3</v>
      </c>
      <c r="J4">
        <v>15</v>
      </c>
      <c r="K4" s="24">
        <v>12</v>
      </c>
      <c r="L4" s="28">
        <v>2</v>
      </c>
      <c r="M4" s="28">
        <f t="shared" ref="M4:M10" si="2">H4-L4</f>
        <v>18</v>
      </c>
      <c r="N4">
        <f>MAX('C2'!B2:B38)</f>
        <v>3</v>
      </c>
      <c r="O4" s="1">
        <v>2</v>
      </c>
      <c r="Q4" s="52" t="s">
        <v>978</v>
      </c>
      <c r="R4" s="35">
        <f t="shared" si="1"/>
        <v>20</v>
      </c>
      <c r="S4" s="35">
        <f t="shared" si="1"/>
        <v>3</v>
      </c>
      <c r="T4" s="35">
        <f t="shared" si="1"/>
        <v>15</v>
      </c>
      <c r="U4" s="35">
        <f t="shared" si="1"/>
        <v>12</v>
      </c>
      <c r="V4" s="35">
        <f t="shared" si="1"/>
        <v>2</v>
      </c>
      <c r="W4" s="35">
        <f t="shared" si="1"/>
        <v>18</v>
      </c>
      <c r="Y4" s="72"/>
      <c r="Z4" s="46" t="s">
        <v>986</v>
      </c>
      <c r="AA4" s="2" t="str">
        <f t="shared" ref="AA4:AA13" si="3">AK4&amp;" ("&amp;AJ4&amp;")"</f>
        <v>88 (88)</v>
      </c>
      <c r="AB4" s="40" t="s">
        <v>1302</v>
      </c>
      <c r="AC4" s="40"/>
      <c r="AD4" s="40"/>
      <c r="AE4" s="40" t="s">
        <v>1301</v>
      </c>
      <c r="AF4" s="40" t="s">
        <v>1301</v>
      </c>
      <c r="AG4" s="41"/>
      <c r="AH4" s="41"/>
      <c r="AI4" s="41" t="s">
        <v>1301</v>
      </c>
      <c r="AJ4" s="55">
        <f>COUNTIF(NoTFs!A2:A216,"=2")</f>
        <v>88</v>
      </c>
      <c r="AK4" s="55">
        <f t="shared" ref="AK4:AK7" si="4">AJ4</f>
        <v>88</v>
      </c>
    </row>
    <row r="5" spans="1:37" x14ac:dyDescent="0.25">
      <c r="A5" s="32" t="s">
        <v>979</v>
      </c>
      <c r="B5" s="1">
        <v>12</v>
      </c>
      <c r="C5" s="1">
        <v>5</v>
      </c>
      <c r="D5" s="1">
        <v>11</v>
      </c>
      <c r="E5" s="24">
        <v>8</v>
      </c>
      <c r="F5" s="28">
        <v>3</v>
      </c>
      <c r="G5" s="53">
        <f t="shared" si="0"/>
        <v>9</v>
      </c>
      <c r="H5">
        <f>COUNTIF('C3'!B2:B13,"&lt;&gt;0")</f>
        <v>7</v>
      </c>
      <c r="I5">
        <v>2</v>
      </c>
      <c r="J5">
        <v>7</v>
      </c>
      <c r="K5" s="24">
        <v>5</v>
      </c>
      <c r="L5" s="28">
        <v>1</v>
      </c>
      <c r="M5" s="28">
        <f t="shared" si="2"/>
        <v>6</v>
      </c>
      <c r="N5">
        <f>MAX('C3'!B2:B13)</f>
        <v>2</v>
      </c>
      <c r="O5" s="1"/>
      <c r="Q5" s="52" t="s">
        <v>979</v>
      </c>
      <c r="R5" s="35">
        <f t="shared" si="1"/>
        <v>7</v>
      </c>
      <c r="S5" s="35">
        <f t="shared" si="1"/>
        <v>2</v>
      </c>
      <c r="T5" s="35">
        <f t="shared" si="1"/>
        <v>7</v>
      </c>
      <c r="U5" s="35">
        <f t="shared" si="1"/>
        <v>5</v>
      </c>
      <c r="V5" s="35">
        <f t="shared" si="1"/>
        <v>1</v>
      </c>
      <c r="W5" s="35">
        <f t="shared" si="1"/>
        <v>6</v>
      </c>
      <c r="Y5" s="72"/>
      <c r="Z5" s="46" t="s">
        <v>987</v>
      </c>
      <c r="AA5" s="2" t="str">
        <f t="shared" si="3"/>
        <v>18 (18)</v>
      </c>
      <c r="AB5" s="40" t="s">
        <v>1370</v>
      </c>
      <c r="AC5" s="40" t="s">
        <v>1370</v>
      </c>
      <c r="AD5" s="40"/>
      <c r="AE5" s="40" t="s">
        <v>1370</v>
      </c>
      <c r="AF5" s="40" t="s">
        <v>1301</v>
      </c>
      <c r="AG5" s="42" t="s">
        <v>1370</v>
      </c>
      <c r="AH5" s="42" t="s">
        <v>1370</v>
      </c>
      <c r="AI5" s="41"/>
      <c r="AJ5" s="55">
        <f>COUNTIF(NoTFs!A2:A216,"=3")</f>
        <v>18</v>
      </c>
      <c r="AK5" s="55">
        <f t="shared" si="4"/>
        <v>18</v>
      </c>
    </row>
    <row r="6" spans="1:37" x14ac:dyDescent="0.25">
      <c r="A6" s="32" t="s">
        <v>980</v>
      </c>
      <c r="B6" s="1">
        <v>43</v>
      </c>
      <c r="C6" s="1">
        <v>3</v>
      </c>
      <c r="D6" s="1">
        <v>43</v>
      </c>
      <c r="E6" s="24">
        <v>27</v>
      </c>
      <c r="F6" s="28">
        <v>30</v>
      </c>
      <c r="G6" s="53">
        <f t="shared" si="0"/>
        <v>13</v>
      </c>
      <c r="H6">
        <f>COUNTIF('C4'!B2:B44,"&lt;&gt;0")</f>
        <v>27</v>
      </c>
      <c r="I6">
        <v>3</v>
      </c>
      <c r="J6">
        <v>27</v>
      </c>
      <c r="K6" s="24">
        <v>18</v>
      </c>
      <c r="L6" s="28">
        <v>16</v>
      </c>
      <c r="M6" s="28">
        <f t="shared" si="2"/>
        <v>11</v>
      </c>
      <c r="N6">
        <f>MAX('C4'!B2:B44)</f>
        <v>2</v>
      </c>
      <c r="O6" s="1"/>
      <c r="Q6" s="52" t="s">
        <v>980</v>
      </c>
      <c r="R6" s="35">
        <f t="shared" si="1"/>
        <v>27</v>
      </c>
      <c r="S6" s="35">
        <f t="shared" si="1"/>
        <v>3</v>
      </c>
      <c r="T6" s="35">
        <f t="shared" si="1"/>
        <v>27</v>
      </c>
      <c r="U6" s="35">
        <f t="shared" si="1"/>
        <v>18</v>
      </c>
      <c r="V6" s="35">
        <f t="shared" si="1"/>
        <v>16</v>
      </c>
      <c r="W6" s="35">
        <f t="shared" si="1"/>
        <v>11</v>
      </c>
      <c r="Y6" s="72"/>
      <c r="Z6" s="46" t="s">
        <v>988</v>
      </c>
      <c r="AA6" s="2" t="str">
        <f t="shared" si="3"/>
        <v>2 (2)</v>
      </c>
      <c r="AB6" s="40"/>
      <c r="AC6" s="40"/>
      <c r="AD6" s="40"/>
      <c r="AE6" s="40"/>
      <c r="AF6" s="40" t="s">
        <v>1301</v>
      </c>
      <c r="AG6" s="41"/>
      <c r="AH6" s="41"/>
      <c r="AI6" s="41"/>
      <c r="AJ6" s="55">
        <f>COUNTIF(NoTFs!A2:A216,"=4")</f>
        <v>2</v>
      </c>
      <c r="AK6" s="55">
        <f t="shared" si="4"/>
        <v>2</v>
      </c>
    </row>
    <row r="7" spans="1:37" x14ac:dyDescent="0.25">
      <c r="A7" s="32" t="s">
        <v>981</v>
      </c>
      <c r="B7" s="1">
        <v>139</v>
      </c>
      <c r="C7" s="1">
        <v>33</v>
      </c>
      <c r="D7" s="1">
        <v>119</v>
      </c>
      <c r="E7" s="24">
        <v>73</v>
      </c>
      <c r="F7" s="28">
        <v>67</v>
      </c>
      <c r="G7" s="53">
        <f t="shared" si="0"/>
        <v>72</v>
      </c>
      <c r="H7">
        <f>COUNTIF('IC1'!B2:B140,"&lt;&gt;0")</f>
        <v>99</v>
      </c>
      <c r="I7">
        <v>22</v>
      </c>
      <c r="J7">
        <v>83</v>
      </c>
      <c r="K7" s="24">
        <v>55</v>
      </c>
      <c r="L7" s="28">
        <v>48</v>
      </c>
      <c r="M7" s="28">
        <f t="shared" si="2"/>
        <v>51</v>
      </c>
      <c r="N7">
        <f>MAX('IC1'!B2:B140)</f>
        <v>3</v>
      </c>
      <c r="O7" s="1">
        <v>1</v>
      </c>
      <c r="Q7" s="52" t="s">
        <v>981</v>
      </c>
      <c r="R7" s="35">
        <f t="shared" si="1"/>
        <v>99</v>
      </c>
      <c r="S7" s="35">
        <f t="shared" si="1"/>
        <v>22</v>
      </c>
      <c r="T7" s="35">
        <f t="shared" si="1"/>
        <v>83</v>
      </c>
      <c r="U7" s="35">
        <f t="shared" si="1"/>
        <v>55</v>
      </c>
      <c r="V7" s="35">
        <f t="shared" si="1"/>
        <v>48</v>
      </c>
      <c r="W7" s="35">
        <f t="shared" si="1"/>
        <v>51</v>
      </c>
      <c r="Y7" s="73"/>
      <c r="Z7" s="47" t="s">
        <v>989</v>
      </c>
      <c r="AA7" s="44" t="str">
        <f t="shared" si="3"/>
        <v>3 (3)</v>
      </c>
      <c r="AB7" s="43" t="s">
        <v>1301</v>
      </c>
      <c r="AC7" s="43"/>
      <c r="AD7" s="43" t="s">
        <v>1302</v>
      </c>
      <c r="AE7" s="43"/>
      <c r="AF7" s="43"/>
      <c r="AG7" s="44" t="s">
        <v>1301</v>
      </c>
      <c r="AH7" s="44"/>
      <c r="AI7" s="44"/>
      <c r="AJ7" s="36">
        <f>COUNTIF(NoTFs!A2:A216,"=5")</f>
        <v>3</v>
      </c>
      <c r="AK7" s="36">
        <f t="shared" si="4"/>
        <v>3</v>
      </c>
    </row>
    <row r="8" spans="1:37" x14ac:dyDescent="0.25">
      <c r="A8" s="32" t="s">
        <v>982</v>
      </c>
      <c r="B8" s="1">
        <v>13</v>
      </c>
      <c r="C8" s="1">
        <v>3</v>
      </c>
      <c r="D8" s="1">
        <v>13</v>
      </c>
      <c r="E8" s="24">
        <v>10</v>
      </c>
      <c r="F8" s="28">
        <v>9</v>
      </c>
      <c r="G8" s="53">
        <f t="shared" si="0"/>
        <v>4</v>
      </c>
      <c r="H8">
        <f>COUNTIF('IC2'!B2:B14,"&lt;&gt;0")</f>
        <v>9</v>
      </c>
      <c r="I8">
        <v>3</v>
      </c>
      <c r="J8">
        <v>9</v>
      </c>
      <c r="K8" s="24">
        <v>8</v>
      </c>
      <c r="L8" s="28">
        <v>5</v>
      </c>
      <c r="M8" s="28">
        <f t="shared" si="2"/>
        <v>4</v>
      </c>
      <c r="N8">
        <f>MAX('IC2'!B2:B14)</f>
        <v>2</v>
      </c>
      <c r="O8" s="1"/>
      <c r="Q8" s="52" t="s">
        <v>982</v>
      </c>
      <c r="R8" s="35">
        <f t="shared" si="1"/>
        <v>9</v>
      </c>
      <c r="S8" s="35">
        <f t="shared" si="1"/>
        <v>3</v>
      </c>
      <c r="T8" s="35">
        <f t="shared" si="1"/>
        <v>9</v>
      </c>
      <c r="U8" s="35">
        <f t="shared" si="1"/>
        <v>8</v>
      </c>
      <c r="V8" s="35">
        <f t="shared" si="1"/>
        <v>5</v>
      </c>
      <c r="W8" s="35">
        <f t="shared" si="1"/>
        <v>4</v>
      </c>
      <c r="Y8" s="74" t="s">
        <v>1352</v>
      </c>
      <c r="Z8" s="46">
        <v>1</v>
      </c>
      <c r="AA8" s="2" t="str">
        <f t="shared" si="3"/>
        <v>6 (3)</v>
      </c>
      <c r="AB8" s="40"/>
      <c r="AC8" s="40" t="s">
        <v>1302</v>
      </c>
      <c r="AD8" s="40" t="s">
        <v>1302</v>
      </c>
      <c r="AE8" s="40"/>
      <c r="AF8" s="40"/>
      <c r="AG8" s="2"/>
      <c r="AH8" s="2"/>
      <c r="AI8" s="2"/>
      <c r="AJ8" s="55">
        <f>COUNTIF(TFs!A2:A78,"=1")</f>
        <v>3</v>
      </c>
      <c r="AK8" s="55">
        <v>6</v>
      </c>
    </row>
    <row r="9" spans="1:37" x14ac:dyDescent="0.25">
      <c r="A9" s="32" t="s">
        <v>983</v>
      </c>
      <c r="B9" s="1">
        <v>3</v>
      </c>
      <c r="C9" s="1">
        <v>2</v>
      </c>
      <c r="D9" s="1">
        <v>3</v>
      </c>
      <c r="E9" s="24">
        <v>2</v>
      </c>
      <c r="F9" s="28">
        <v>1</v>
      </c>
      <c r="G9" s="53">
        <f t="shared" si="0"/>
        <v>2</v>
      </c>
      <c r="H9">
        <f>COUNTIF('IC3'!B2:B4,"&lt;&gt;0")</f>
        <v>1</v>
      </c>
      <c r="I9">
        <v>1</v>
      </c>
      <c r="J9">
        <v>1</v>
      </c>
      <c r="K9" s="24">
        <v>1</v>
      </c>
      <c r="L9" s="28">
        <v>1</v>
      </c>
      <c r="M9" s="28">
        <f t="shared" si="2"/>
        <v>0</v>
      </c>
      <c r="N9">
        <f>MAX('IC3'!B2:B4)</f>
        <v>1</v>
      </c>
      <c r="O9" s="1"/>
      <c r="Q9" s="52" t="s">
        <v>983</v>
      </c>
      <c r="R9" s="35">
        <f t="shared" si="1"/>
        <v>1</v>
      </c>
      <c r="S9" s="35">
        <f t="shared" si="1"/>
        <v>1</v>
      </c>
      <c r="T9" s="35">
        <f t="shared" si="1"/>
        <v>1</v>
      </c>
      <c r="U9" s="35">
        <f t="shared" si="1"/>
        <v>1</v>
      </c>
      <c r="V9" s="35">
        <f t="shared" si="1"/>
        <v>1</v>
      </c>
      <c r="W9" s="35">
        <f t="shared" si="1"/>
        <v>0</v>
      </c>
      <c r="Y9" s="75"/>
      <c r="Z9" s="46">
        <v>2</v>
      </c>
      <c r="AA9" s="2" t="str">
        <f t="shared" si="3"/>
        <v>21 (9)</v>
      </c>
      <c r="AB9" s="40" t="s">
        <v>1301</v>
      </c>
      <c r="AC9" s="40"/>
      <c r="AD9" s="40"/>
      <c r="AE9" s="40"/>
      <c r="AF9" s="40" t="s">
        <v>1301</v>
      </c>
      <c r="AG9" s="2"/>
      <c r="AH9" s="2"/>
      <c r="AI9" s="2" t="s">
        <v>1301</v>
      </c>
      <c r="AJ9" s="55">
        <f>COUNTIF(TFs!A2:A78,"=2")</f>
        <v>9</v>
      </c>
      <c r="AK9" s="55">
        <v>21</v>
      </c>
    </row>
    <row r="10" spans="1:37" x14ac:dyDescent="0.25">
      <c r="A10" s="32" t="s">
        <v>984</v>
      </c>
      <c r="B10" s="1">
        <v>33</v>
      </c>
      <c r="C10" s="1">
        <v>5</v>
      </c>
      <c r="D10" s="1">
        <v>33</v>
      </c>
      <c r="E10" s="24">
        <v>19</v>
      </c>
      <c r="F10" s="28">
        <v>11</v>
      </c>
      <c r="G10" s="53">
        <f t="shared" si="0"/>
        <v>22</v>
      </c>
      <c r="H10">
        <f>COUNTIF('IC4'!B2:B34,"&lt;&gt;0")</f>
        <v>20</v>
      </c>
      <c r="I10">
        <v>4</v>
      </c>
      <c r="J10">
        <v>20</v>
      </c>
      <c r="K10" s="24">
        <v>11</v>
      </c>
      <c r="L10" s="28">
        <v>8</v>
      </c>
      <c r="M10" s="28">
        <f t="shared" si="2"/>
        <v>12</v>
      </c>
      <c r="N10">
        <f>MAX('IC4'!B2:B34)</f>
        <v>3</v>
      </c>
      <c r="O10" s="1">
        <v>1</v>
      </c>
      <c r="Q10" s="52" t="s">
        <v>984</v>
      </c>
      <c r="R10" s="35">
        <f t="shared" si="1"/>
        <v>20</v>
      </c>
      <c r="S10" s="35">
        <f t="shared" si="1"/>
        <v>4</v>
      </c>
      <c r="T10" s="35">
        <f t="shared" si="1"/>
        <v>20</v>
      </c>
      <c r="U10" s="35">
        <f t="shared" si="1"/>
        <v>11</v>
      </c>
      <c r="V10" s="35">
        <f t="shared" si="1"/>
        <v>8</v>
      </c>
      <c r="W10" s="35">
        <f t="shared" si="1"/>
        <v>12</v>
      </c>
      <c r="Y10" s="75"/>
      <c r="Z10" s="46">
        <v>3</v>
      </c>
      <c r="AA10" s="2" t="str">
        <f t="shared" si="3"/>
        <v>4 (2)</v>
      </c>
      <c r="AB10" s="40"/>
      <c r="AC10" s="40" t="s">
        <v>1301</v>
      </c>
      <c r="AD10" s="40" t="s">
        <v>1301</v>
      </c>
      <c r="AE10" s="40"/>
      <c r="AF10" s="40"/>
      <c r="AG10" s="2"/>
      <c r="AH10" s="2"/>
      <c r="AI10" s="2"/>
      <c r="AJ10" s="55">
        <f>COUNTIF(TFs!A2:A78,"=3")</f>
        <v>2</v>
      </c>
      <c r="AK10" s="55">
        <v>4</v>
      </c>
    </row>
    <row r="11" spans="1:37" x14ac:dyDescent="0.25">
      <c r="A11" s="2"/>
      <c r="B11" s="1">
        <f>SUM(B3:B10)</f>
        <v>393</v>
      </c>
      <c r="C11" s="1">
        <f>SUM(C3:C10)</f>
        <v>76</v>
      </c>
      <c r="D11" s="1">
        <f>SUM(D3:D10)</f>
        <v>363</v>
      </c>
      <c r="E11" s="24">
        <f>SUM(E3:E10)</f>
        <v>192</v>
      </c>
      <c r="F11" s="24">
        <f t="shared" ref="F11" si="5">SUM(F3:F10)</f>
        <v>215</v>
      </c>
      <c r="G11" s="31">
        <f t="shared" ref="G11" si="6">SUM(G3:G10)</f>
        <v>178</v>
      </c>
      <c r="H11" s="1">
        <f>SUM(H3:H10)</f>
        <v>245</v>
      </c>
      <c r="I11" s="1">
        <f>SUM(I3:I10)</f>
        <v>54</v>
      </c>
      <c r="J11" s="1">
        <f>SUM(J3:J10)</f>
        <v>224</v>
      </c>
      <c r="K11" s="24">
        <f>SUM(K3:K10)</f>
        <v>142</v>
      </c>
      <c r="L11" s="24">
        <f t="shared" ref="L11:M11" si="7">SUM(L3:L10)</f>
        <v>122</v>
      </c>
      <c r="M11" s="24">
        <f t="shared" si="7"/>
        <v>123</v>
      </c>
      <c r="O11" s="1"/>
      <c r="Y11" s="75"/>
      <c r="Z11" s="48">
        <v>4</v>
      </c>
      <c r="AA11" s="2" t="str">
        <f t="shared" si="3"/>
        <v>18 (8)</v>
      </c>
      <c r="AB11" s="2"/>
      <c r="AC11" s="2" t="s">
        <v>1301</v>
      </c>
      <c r="AD11" s="42" t="s">
        <v>1301</v>
      </c>
      <c r="AE11" s="2"/>
      <c r="AF11" s="2"/>
      <c r="AG11" s="2" t="s">
        <v>1370</v>
      </c>
      <c r="AH11" s="2"/>
      <c r="AI11" s="2"/>
      <c r="AJ11" s="56">
        <f>COUNTIF(TFs!A2:A78,"=4")</f>
        <v>8</v>
      </c>
      <c r="AK11" s="56">
        <v>18</v>
      </c>
    </row>
    <row r="12" spans="1:37" x14ac:dyDescent="0.25">
      <c r="Y12" s="75"/>
      <c r="Z12" s="48">
        <v>5</v>
      </c>
      <c r="AA12" s="2" t="str">
        <f t="shared" si="3"/>
        <v>12 (4)</v>
      </c>
      <c r="AB12" s="2"/>
      <c r="AC12" s="2"/>
      <c r="AD12" s="2"/>
      <c r="AE12" s="2"/>
      <c r="AF12" s="2" t="s">
        <v>1301</v>
      </c>
      <c r="AG12" s="2"/>
      <c r="AH12" s="2"/>
      <c r="AI12" s="2" t="s">
        <v>1301</v>
      </c>
      <c r="AJ12" s="56">
        <f>COUNTIF(TFs!A2:A78,"=5")</f>
        <v>4</v>
      </c>
      <c r="AK12" s="56">
        <v>12</v>
      </c>
    </row>
    <row r="13" spans="1:37" x14ac:dyDescent="0.25">
      <c r="Y13" s="75"/>
      <c r="Z13" s="48">
        <v>6</v>
      </c>
      <c r="AA13" s="2" t="str">
        <f t="shared" si="3"/>
        <v>62 (28)</v>
      </c>
      <c r="AB13" s="2" t="s">
        <v>1370</v>
      </c>
      <c r="AC13" s="2"/>
      <c r="AD13" s="2"/>
      <c r="AE13" s="2" t="s">
        <v>1370</v>
      </c>
      <c r="AF13" s="2" t="s">
        <v>1301</v>
      </c>
      <c r="AG13" s="2"/>
      <c r="AH13" s="2"/>
      <c r="AI13" s="2" t="s">
        <v>1301</v>
      </c>
      <c r="AJ13" s="56">
        <f>COUNTIF(TFs!A2:A78,"=6")</f>
        <v>28</v>
      </c>
      <c r="AK13" s="56">
        <v>62</v>
      </c>
    </row>
    <row r="14" spans="1:37" x14ac:dyDescent="0.25">
      <c r="A14" s="62" t="s">
        <v>1372</v>
      </c>
      <c r="B14" s="64" t="s">
        <v>1373</v>
      </c>
      <c r="C14" s="64" t="s">
        <v>1374</v>
      </c>
      <c r="D14" s="64" t="s">
        <v>1375</v>
      </c>
    </row>
    <row r="15" spans="1:37" x14ac:dyDescent="0.25">
      <c r="A15" s="63" t="s">
        <v>977</v>
      </c>
      <c r="B15">
        <v>11</v>
      </c>
      <c r="C15" s="1">
        <v>113</v>
      </c>
      <c r="D15">
        <v>62</v>
      </c>
    </row>
    <row r="16" spans="1:37" x14ac:dyDescent="0.25">
      <c r="A16" s="63" t="s">
        <v>978</v>
      </c>
      <c r="B16">
        <v>11</v>
      </c>
      <c r="C16" s="1">
        <v>37</v>
      </c>
      <c r="D16">
        <v>20</v>
      </c>
    </row>
    <row r="17" spans="1:4" x14ac:dyDescent="0.25">
      <c r="A17" s="63" t="s">
        <v>979</v>
      </c>
      <c r="B17">
        <v>1</v>
      </c>
      <c r="C17" s="1">
        <v>12</v>
      </c>
      <c r="D17">
        <v>7</v>
      </c>
    </row>
    <row r="18" spans="1:4" x14ac:dyDescent="0.25">
      <c r="A18" s="63" t="s">
        <v>980</v>
      </c>
      <c r="B18">
        <v>1</v>
      </c>
      <c r="C18" s="1">
        <v>43</v>
      </c>
      <c r="D18">
        <v>27</v>
      </c>
    </row>
    <row r="19" spans="1:4" x14ac:dyDescent="0.25">
      <c r="A19" s="63" t="s">
        <v>981</v>
      </c>
      <c r="B19">
        <v>4</v>
      </c>
      <c r="C19" s="1">
        <v>139</v>
      </c>
      <c r="D19">
        <v>99</v>
      </c>
    </row>
    <row r="20" spans="1:4" x14ac:dyDescent="0.25">
      <c r="A20" s="63" t="s">
        <v>982</v>
      </c>
      <c r="B20">
        <v>1</v>
      </c>
      <c r="C20" s="1">
        <v>13</v>
      </c>
      <c r="D20">
        <v>9</v>
      </c>
    </row>
    <row r="21" spans="1:4" x14ac:dyDescent="0.25">
      <c r="A21" s="63" t="s">
        <v>983</v>
      </c>
      <c r="B21">
        <v>1</v>
      </c>
      <c r="C21" s="1">
        <v>3</v>
      </c>
      <c r="D21">
        <v>1</v>
      </c>
    </row>
    <row r="22" spans="1:4" x14ac:dyDescent="0.25">
      <c r="A22" s="63" t="s">
        <v>984</v>
      </c>
      <c r="B22">
        <v>2</v>
      </c>
      <c r="C22" s="1">
        <v>33</v>
      </c>
      <c r="D22">
        <v>20</v>
      </c>
    </row>
    <row r="23" spans="1:4" x14ac:dyDescent="0.25">
      <c r="C23" s="1"/>
    </row>
  </sheetData>
  <customSheetViews>
    <customSheetView guid="{660C94C4-099B-244D-B29A-51D18B1471B1}">
      <selection activeCell="E9" sqref="E9"/>
      <pageMargins left="0.7" right="0.7" top="0.75" bottom="0.75" header="0.3" footer="0.3"/>
      <pageSetup paperSize="9" orientation="portrait"/>
    </customSheetView>
    <customSheetView guid="{2203189B-597D-41ED-A9EB-46FC2C2EC302}">
      <selection sqref="A1:H9"/>
      <pageMargins left="0.7" right="0.7" top="0.75" bottom="0.75" header="0.3" footer="0.3"/>
      <pageSetup paperSize="9" orientation="portrait"/>
    </customSheetView>
  </customSheetViews>
  <mergeCells count="5">
    <mergeCell ref="H1:M1"/>
    <mergeCell ref="A1:A2"/>
    <mergeCell ref="B1:G1"/>
    <mergeCell ref="Y3:Y7"/>
    <mergeCell ref="Y8:Y13"/>
  </mergeCells>
  <phoneticPr fontId="6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8"/>
    </sheetView>
  </sheetViews>
  <sheetFormatPr defaultColWidth="8.85546875" defaultRowHeight="15.75" x14ac:dyDescent="0.25"/>
  <cols>
    <col min="1" max="1" width="4.85546875" bestFit="1" customWidth="1"/>
    <col min="2" max="2" width="12.85546875" bestFit="1" customWidth="1"/>
  </cols>
  <sheetData>
    <row r="1" spans="1:2" x14ac:dyDescent="0.25">
      <c r="A1" s="18" t="s">
        <v>950</v>
      </c>
      <c r="B1" s="18" t="s">
        <v>951</v>
      </c>
    </row>
    <row r="2" spans="1:2" x14ac:dyDescent="0.25">
      <c r="A2">
        <v>1</v>
      </c>
      <c r="B2" t="s">
        <v>194</v>
      </c>
    </row>
    <row r="3" spans="1:2" x14ac:dyDescent="0.25">
      <c r="A3">
        <v>2</v>
      </c>
      <c r="B3" t="s">
        <v>195</v>
      </c>
    </row>
    <row r="4" spans="1:2" x14ac:dyDescent="0.25">
      <c r="A4">
        <v>4</v>
      </c>
      <c r="B4" t="s">
        <v>196</v>
      </c>
    </row>
    <row r="5" spans="1:2" x14ac:dyDescent="0.25">
      <c r="A5">
        <v>6</v>
      </c>
      <c r="B5" t="s">
        <v>957</v>
      </c>
    </row>
    <row r="6" spans="1:2" x14ac:dyDescent="0.25">
      <c r="A6">
        <v>8</v>
      </c>
      <c r="B6" t="s">
        <v>952</v>
      </c>
    </row>
    <row r="7" spans="1:2" x14ac:dyDescent="0.25">
      <c r="A7">
        <v>9</v>
      </c>
      <c r="B7" t="s">
        <v>958</v>
      </c>
    </row>
    <row r="8" spans="1:2" x14ac:dyDescent="0.25">
      <c r="A8">
        <v>16</v>
      </c>
      <c r="B8" t="s">
        <v>953</v>
      </c>
    </row>
    <row r="9" spans="1:2" x14ac:dyDescent="0.25">
      <c r="A9">
        <v>17</v>
      </c>
      <c r="B9" t="s">
        <v>959</v>
      </c>
    </row>
    <row r="10" spans="1:2" x14ac:dyDescent="0.25">
      <c r="A10">
        <v>24</v>
      </c>
      <c r="B10" t="s">
        <v>960</v>
      </c>
    </row>
    <row r="11" spans="1:2" x14ac:dyDescent="0.25">
      <c r="A11">
        <v>32</v>
      </c>
      <c r="B11" t="s">
        <v>954</v>
      </c>
    </row>
    <row r="12" spans="1:2" x14ac:dyDescent="0.25">
      <c r="A12">
        <v>34</v>
      </c>
      <c r="B12" t="s">
        <v>961</v>
      </c>
    </row>
    <row r="13" spans="1:2" x14ac:dyDescent="0.25">
      <c r="A13">
        <v>64</v>
      </c>
      <c r="B13" t="s">
        <v>955</v>
      </c>
    </row>
    <row r="14" spans="1:2" x14ac:dyDescent="0.25">
      <c r="A14">
        <v>66</v>
      </c>
      <c r="B14" t="s">
        <v>962</v>
      </c>
    </row>
    <row r="15" spans="1:2" x14ac:dyDescent="0.25">
      <c r="A15">
        <v>128</v>
      </c>
      <c r="B15" t="s">
        <v>956</v>
      </c>
    </row>
    <row r="16" spans="1:2" x14ac:dyDescent="0.25">
      <c r="A16">
        <v>129</v>
      </c>
      <c r="B16" t="s">
        <v>963</v>
      </c>
    </row>
    <row r="17" spans="1:2" x14ac:dyDescent="0.25">
      <c r="A17">
        <v>144</v>
      </c>
      <c r="B17" t="s">
        <v>964</v>
      </c>
    </row>
    <row r="18" spans="1:2" x14ac:dyDescent="0.25">
      <c r="A18">
        <v>145</v>
      </c>
      <c r="B18" t="s">
        <v>965</v>
      </c>
    </row>
  </sheetData>
  <phoneticPr fontId="6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selection sqref="A1:A1048576"/>
    </sheetView>
  </sheetViews>
  <sheetFormatPr defaultColWidth="11.42578125" defaultRowHeight="15.75" x14ac:dyDescent="0.25"/>
  <cols>
    <col min="1" max="1" width="3.140625" bestFit="1" customWidth="1"/>
    <col min="2" max="2" width="6.7109375" bestFit="1" customWidth="1"/>
    <col min="3" max="3" width="6.28515625" bestFit="1" customWidth="1"/>
    <col min="4" max="4" width="6.42578125" bestFit="1" customWidth="1"/>
    <col min="5" max="12" width="5.85546875" customWidth="1"/>
    <col min="13" max="13" width="22.28515625" customWidth="1"/>
    <col min="14" max="14" width="29.85546875" bestFit="1" customWidth="1"/>
  </cols>
  <sheetData>
    <row r="1" spans="1:14" s="5" customFormat="1" x14ac:dyDescent="0.25">
      <c r="A1" s="5" t="s">
        <v>793</v>
      </c>
      <c r="B1" s="5" t="s">
        <v>895</v>
      </c>
      <c r="C1" s="5" t="s">
        <v>843</v>
      </c>
      <c r="D1" s="5" t="s">
        <v>351</v>
      </c>
      <c r="E1" s="6" t="s">
        <v>774</v>
      </c>
      <c r="F1" s="6" t="s">
        <v>775</v>
      </c>
      <c r="G1" s="6" t="s">
        <v>776</v>
      </c>
      <c r="H1" s="6" t="s">
        <v>777</v>
      </c>
      <c r="I1" s="6" t="s">
        <v>778</v>
      </c>
      <c r="J1" s="6" t="s">
        <v>779</v>
      </c>
      <c r="K1" s="6" t="s">
        <v>780</v>
      </c>
      <c r="L1" s="6" t="s">
        <v>781</v>
      </c>
      <c r="M1" s="5" t="s">
        <v>893</v>
      </c>
      <c r="N1" s="5" t="s">
        <v>894</v>
      </c>
    </row>
    <row r="2" spans="1:14" x14ac:dyDescent="0.25">
      <c r="A2">
        <v>0</v>
      </c>
      <c r="B2" t="s">
        <v>601</v>
      </c>
      <c r="C2" t="s">
        <v>151</v>
      </c>
      <c r="D2" t="s">
        <v>157</v>
      </c>
      <c r="E2" s="7">
        <v>0</v>
      </c>
      <c r="F2" s="7">
        <v>0.08</v>
      </c>
      <c r="G2" s="7">
        <v>0.19</v>
      </c>
      <c r="H2" s="7">
        <v>0.3</v>
      </c>
      <c r="I2" s="7">
        <v>0.28999999999999998</v>
      </c>
      <c r="J2" s="7">
        <v>0.03</v>
      </c>
      <c r="K2" s="7">
        <v>0.01</v>
      </c>
      <c r="L2" s="7">
        <v>0.02</v>
      </c>
      <c r="M2" t="s">
        <v>815</v>
      </c>
      <c r="N2" t="s">
        <v>530</v>
      </c>
    </row>
    <row r="3" spans="1:14" x14ac:dyDescent="0.25">
      <c r="A3">
        <v>5</v>
      </c>
      <c r="B3" t="s">
        <v>602</v>
      </c>
      <c r="C3" t="s">
        <v>152</v>
      </c>
      <c r="D3" t="s">
        <v>157</v>
      </c>
      <c r="E3" s="7">
        <v>0</v>
      </c>
      <c r="F3" s="7">
        <v>0.14000000000000001</v>
      </c>
      <c r="G3" s="7">
        <v>0.25</v>
      </c>
      <c r="H3" s="7">
        <v>0.41</v>
      </c>
      <c r="I3" s="7">
        <v>0.37</v>
      </c>
      <c r="J3" s="7">
        <v>0.09</v>
      </c>
      <c r="K3" s="7">
        <v>0.08</v>
      </c>
      <c r="L3" s="7">
        <v>0.13</v>
      </c>
      <c r="M3" t="s">
        <v>1362</v>
      </c>
      <c r="N3" t="s">
        <v>530</v>
      </c>
    </row>
    <row r="4" spans="1:14" x14ac:dyDescent="0.25">
      <c r="A4">
        <v>5</v>
      </c>
      <c r="B4" t="s">
        <v>603</v>
      </c>
      <c r="C4" t="s">
        <v>153</v>
      </c>
      <c r="D4" t="s">
        <v>157</v>
      </c>
      <c r="E4" s="7">
        <v>0</v>
      </c>
      <c r="F4" s="7">
        <v>0.13</v>
      </c>
      <c r="G4" s="7">
        <v>0.25</v>
      </c>
      <c r="H4" s="7">
        <v>0.42</v>
      </c>
      <c r="I4" s="7">
        <v>0.42</v>
      </c>
      <c r="J4" s="7">
        <v>0.08</v>
      </c>
      <c r="K4" s="7">
        <v>0.09</v>
      </c>
      <c r="L4" s="7">
        <v>0.12</v>
      </c>
      <c r="M4" t="s">
        <v>1362</v>
      </c>
      <c r="N4" t="s">
        <v>530</v>
      </c>
    </row>
    <row r="5" spans="1:14" x14ac:dyDescent="0.25">
      <c r="A5">
        <v>5</v>
      </c>
      <c r="B5" t="s">
        <v>604</v>
      </c>
      <c r="C5" t="s">
        <v>154</v>
      </c>
      <c r="D5" t="s">
        <v>157</v>
      </c>
      <c r="E5" s="7">
        <v>0</v>
      </c>
      <c r="F5" s="7">
        <v>0.16</v>
      </c>
      <c r="G5" s="7">
        <v>0.33</v>
      </c>
      <c r="H5" s="7">
        <v>0.56000000000000005</v>
      </c>
      <c r="I5" s="7">
        <v>0.57999999999999996</v>
      </c>
      <c r="J5" s="7">
        <v>0.2</v>
      </c>
      <c r="K5" s="7">
        <v>0.19</v>
      </c>
      <c r="L5" s="7">
        <v>0.22</v>
      </c>
      <c r="M5" t="s">
        <v>1362</v>
      </c>
      <c r="N5" t="s">
        <v>530</v>
      </c>
    </row>
    <row r="6" spans="1:14" x14ac:dyDescent="0.25">
      <c r="A6">
        <v>5</v>
      </c>
      <c r="B6" t="s">
        <v>605</v>
      </c>
      <c r="C6" t="s">
        <v>155</v>
      </c>
      <c r="D6" t="s">
        <v>157</v>
      </c>
      <c r="E6" s="7">
        <v>0</v>
      </c>
      <c r="F6" s="7">
        <v>0.21</v>
      </c>
      <c r="G6" s="7">
        <v>0.34</v>
      </c>
      <c r="H6" s="7">
        <v>0.5</v>
      </c>
      <c r="I6" s="7">
        <v>0.56999999999999995</v>
      </c>
      <c r="J6" s="7">
        <v>0.27</v>
      </c>
      <c r="K6" s="7">
        <v>0.25</v>
      </c>
      <c r="L6" s="7">
        <v>0.28000000000000003</v>
      </c>
      <c r="M6" t="s">
        <v>1362</v>
      </c>
      <c r="N6" t="s">
        <v>531</v>
      </c>
    </row>
    <row r="7" spans="1:14" x14ac:dyDescent="0.25">
      <c r="A7">
        <v>3</v>
      </c>
      <c r="B7" t="s">
        <v>400</v>
      </c>
      <c r="C7" t="s">
        <v>364</v>
      </c>
      <c r="D7" t="s">
        <v>363</v>
      </c>
      <c r="E7" s="7">
        <v>0</v>
      </c>
      <c r="F7" s="7">
        <v>-0.09</v>
      </c>
      <c r="G7" s="7">
        <v>-0.24</v>
      </c>
      <c r="H7" s="7">
        <v>-0.37</v>
      </c>
      <c r="I7" s="7">
        <v>-0.41</v>
      </c>
      <c r="J7" s="7">
        <v>-7.0000000000000007E-2</v>
      </c>
      <c r="K7" s="7">
        <v>-0.13</v>
      </c>
      <c r="L7" s="7">
        <v>-0.05</v>
      </c>
      <c r="M7" t="s">
        <v>795</v>
      </c>
      <c r="N7" t="s">
        <v>365</v>
      </c>
    </row>
    <row r="8" spans="1:14" x14ac:dyDescent="0.25">
      <c r="A8">
        <v>3</v>
      </c>
      <c r="B8" t="s">
        <v>401</v>
      </c>
      <c r="C8" t="s">
        <v>366</v>
      </c>
      <c r="D8" t="s">
        <v>363</v>
      </c>
      <c r="E8" s="7">
        <v>0</v>
      </c>
      <c r="F8" s="7">
        <v>-0.11</v>
      </c>
      <c r="G8" s="7">
        <v>-0.19</v>
      </c>
      <c r="H8" s="7">
        <v>-0.36</v>
      </c>
      <c r="I8" s="7">
        <v>-0.42</v>
      </c>
      <c r="J8" s="7">
        <v>-0.09</v>
      </c>
      <c r="K8" s="7">
        <v>-0.17</v>
      </c>
      <c r="L8" s="7">
        <v>-0.17</v>
      </c>
      <c r="M8" t="s">
        <v>795</v>
      </c>
      <c r="N8" t="s">
        <v>367</v>
      </c>
    </row>
    <row r="9" spans="1:14" x14ac:dyDescent="0.25">
      <c r="A9">
        <v>4</v>
      </c>
      <c r="B9" t="s">
        <v>402</v>
      </c>
      <c r="C9" t="s">
        <v>361</v>
      </c>
      <c r="D9" t="s">
        <v>363</v>
      </c>
      <c r="E9" s="7">
        <v>0</v>
      </c>
      <c r="F9" s="7">
        <v>-0.15</v>
      </c>
      <c r="G9" s="7">
        <v>-0.25</v>
      </c>
      <c r="H9" s="7">
        <v>-0.34</v>
      </c>
      <c r="I9" s="7">
        <v>-0.45</v>
      </c>
      <c r="J9" s="7">
        <v>-0.28999999999999998</v>
      </c>
      <c r="K9" s="7">
        <v>-0.28999999999999998</v>
      </c>
      <c r="L9" s="7">
        <v>-0.32</v>
      </c>
      <c r="M9" t="s">
        <v>795</v>
      </c>
      <c r="N9" t="s">
        <v>362</v>
      </c>
    </row>
    <row r="10" spans="1:14" x14ac:dyDescent="0.25">
      <c r="A10">
        <v>0</v>
      </c>
      <c r="B10" t="s">
        <v>403</v>
      </c>
      <c r="C10" t="s">
        <v>368</v>
      </c>
      <c r="D10" t="s">
        <v>363</v>
      </c>
      <c r="E10" s="7">
        <v>0</v>
      </c>
      <c r="F10" s="7">
        <v>-0.08</v>
      </c>
      <c r="G10" s="7">
        <v>-0.21</v>
      </c>
      <c r="H10" s="7">
        <v>-0.23</v>
      </c>
      <c r="I10" s="7">
        <v>-0.25</v>
      </c>
      <c r="J10" s="7">
        <v>-0.06</v>
      </c>
      <c r="K10" s="7">
        <v>-0.12</v>
      </c>
      <c r="L10" s="7">
        <v>-0.06</v>
      </c>
      <c r="M10" t="s">
        <v>795</v>
      </c>
      <c r="N10" t="s">
        <v>367</v>
      </c>
    </row>
    <row r="11" spans="1:14" x14ac:dyDescent="0.25">
      <c r="A11">
        <v>0</v>
      </c>
      <c r="B11" t="s">
        <v>404</v>
      </c>
      <c r="C11" t="s">
        <v>113</v>
      </c>
      <c r="D11" t="s">
        <v>113</v>
      </c>
      <c r="E11" s="7">
        <v>0</v>
      </c>
      <c r="F11" s="7">
        <v>0.06</v>
      </c>
      <c r="G11" s="7">
        <v>-0.05</v>
      </c>
      <c r="H11" s="7">
        <v>-0.03</v>
      </c>
      <c r="I11" s="7">
        <v>-0.18</v>
      </c>
      <c r="J11" s="7">
        <v>-0.3</v>
      </c>
      <c r="K11" s="7">
        <v>-0.3</v>
      </c>
      <c r="L11" s="7">
        <v>-0.35</v>
      </c>
      <c r="M11" t="s">
        <v>797</v>
      </c>
      <c r="N11" t="s">
        <v>386</v>
      </c>
    </row>
    <row r="12" spans="1:14" x14ac:dyDescent="0.25">
      <c r="A12">
        <v>0</v>
      </c>
      <c r="B12" t="s">
        <v>405</v>
      </c>
      <c r="C12" t="s">
        <v>114</v>
      </c>
      <c r="D12" t="s">
        <v>113</v>
      </c>
      <c r="E12" s="7">
        <v>0</v>
      </c>
      <c r="F12" s="7">
        <v>0.02</v>
      </c>
      <c r="G12" s="7">
        <v>-0.02</v>
      </c>
      <c r="H12" s="7">
        <v>7.0000000000000007E-2</v>
      </c>
      <c r="I12" s="7">
        <v>-0.09</v>
      </c>
      <c r="J12" s="7">
        <v>0</v>
      </c>
      <c r="K12" s="7">
        <v>-0.21</v>
      </c>
      <c r="L12" s="7">
        <v>-0.21</v>
      </c>
      <c r="M12" t="s">
        <v>797</v>
      </c>
      <c r="N12" t="s">
        <v>386</v>
      </c>
    </row>
    <row r="13" spans="1:14" x14ac:dyDescent="0.25">
      <c r="A13">
        <v>2</v>
      </c>
      <c r="B13" t="s">
        <v>255</v>
      </c>
      <c r="C13" t="s">
        <v>80</v>
      </c>
      <c r="D13" t="s">
        <v>157</v>
      </c>
      <c r="E13" s="7">
        <v>0</v>
      </c>
      <c r="F13" s="7">
        <v>-0.06</v>
      </c>
      <c r="G13" s="7">
        <v>-0.16</v>
      </c>
      <c r="H13" s="7">
        <v>-0.3</v>
      </c>
      <c r="I13" s="7">
        <v>-0.39</v>
      </c>
      <c r="J13" s="7">
        <v>-0.71</v>
      </c>
      <c r="K13" s="7">
        <v>-0.73</v>
      </c>
      <c r="L13" s="7">
        <v>-0.83</v>
      </c>
      <c r="M13" t="s">
        <v>798</v>
      </c>
      <c r="N13" t="s">
        <v>232</v>
      </c>
    </row>
    <row r="14" spans="1:14" x14ac:dyDescent="0.25">
      <c r="A14">
        <v>2</v>
      </c>
      <c r="B14" t="s">
        <v>256</v>
      </c>
      <c r="C14" t="s">
        <v>81</v>
      </c>
      <c r="D14" t="s">
        <v>157</v>
      </c>
      <c r="E14" s="7">
        <v>0</v>
      </c>
      <c r="F14" s="7">
        <v>0.04</v>
      </c>
      <c r="G14" s="7">
        <v>-0.01</v>
      </c>
      <c r="H14" s="7">
        <v>-0.16</v>
      </c>
      <c r="I14" s="7">
        <v>-0.25</v>
      </c>
      <c r="J14" s="7">
        <v>-0.61</v>
      </c>
      <c r="K14" s="7">
        <v>-0.64</v>
      </c>
      <c r="L14" s="7">
        <v>-0.77</v>
      </c>
      <c r="M14" t="s">
        <v>798</v>
      </c>
      <c r="N14" t="s">
        <v>232</v>
      </c>
    </row>
    <row r="15" spans="1:14" x14ac:dyDescent="0.25">
      <c r="A15">
        <v>2</v>
      </c>
      <c r="B15" t="s">
        <v>257</v>
      </c>
      <c r="C15" t="s">
        <v>82</v>
      </c>
      <c r="D15" t="s">
        <v>157</v>
      </c>
      <c r="E15" s="7">
        <v>0</v>
      </c>
      <c r="F15" s="7">
        <v>-0.02</v>
      </c>
      <c r="G15" s="7">
        <v>-0.21</v>
      </c>
      <c r="H15" s="7">
        <v>-0.37</v>
      </c>
      <c r="I15" s="7">
        <v>-0.45</v>
      </c>
      <c r="J15" s="7">
        <v>-0.86</v>
      </c>
      <c r="K15" s="7">
        <v>-0.92</v>
      </c>
      <c r="L15" s="7">
        <v>-0.86</v>
      </c>
      <c r="M15" t="s">
        <v>798</v>
      </c>
      <c r="N15" t="s">
        <v>232</v>
      </c>
    </row>
    <row r="16" spans="1:14" x14ac:dyDescent="0.25">
      <c r="A16">
        <v>2</v>
      </c>
      <c r="B16" t="s">
        <v>258</v>
      </c>
      <c r="C16" t="s">
        <v>83</v>
      </c>
      <c r="D16" t="s">
        <v>157</v>
      </c>
      <c r="E16" s="7">
        <v>0</v>
      </c>
      <c r="F16" s="7">
        <v>0</v>
      </c>
      <c r="G16" s="7">
        <v>-0.1</v>
      </c>
      <c r="H16" s="7">
        <v>-0.22</v>
      </c>
      <c r="I16" s="7">
        <v>-0.34</v>
      </c>
      <c r="J16" s="7">
        <v>-0.39</v>
      </c>
      <c r="K16" s="7">
        <v>-0.47</v>
      </c>
      <c r="L16" s="7">
        <v>-0.63</v>
      </c>
      <c r="M16" t="s">
        <v>798</v>
      </c>
      <c r="N16" t="s">
        <v>232</v>
      </c>
    </row>
    <row r="17" spans="1:15" x14ac:dyDescent="0.25">
      <c r="A17">
        <v>2</v>
      </c>
      <c r="B17" t="s">
        <v>259</v>
      </c>
      <c r="C17" t="s">
        <v>84</v>
      </c>
      <c r="D17" t="s">
        <v>157</v>
      </c>
      <c r="E17" s="7">
        <v>0</v>
      </c>
      <c r="F17" s="7">
        <v>0.01</v>
      </c>
      <c r="G17" s="7">
        <v>-0.11</v>
      </c>
      <c r="H17" s="7">
        <v>-0.2</v>
      </c>
      <c r="I17" s="7">
        <v>-0.32</v>
      </c>
      <c r="J17" s="7">
        <v>-0.79</v>
      </c>
      <c r="K17" s="7">
        <v>-0.78</v>
      </c>
      <c r="L17" s="7">
        <v>-0.9</v>
      </c>
      <c r="M17" t="s">
        <v>798</v>
      </c>
      <c r="N17" t="s">
        <v>233</v>
      </c>
    </row>
    <row r="18" spans="1:15" x14ac:dyDescent="0.25">
      <c r="A18">
        <v>6</v>
      </c>
      <c r="B18" t="s">
        <v>493</v>
      </c>
      <c r="C18" t="s">
        <v>174</v>
      </c>
      <c r="D18" t="s">
        <v>479</v>
      </c>
      <c r="E18" s="7">
        <v>0</v>
      </c>
      <c r="F18" s="7">
        <v>0.22</v>
      </c>
      <c r="G18" s="7">
        <v>0.66</v>
      </c>
      <c r="H18" s="7">
        <v>1.02</v>
      </c>
      <c r="I18" s="7">
        <v>1.08</v>
      </c>
      <c r="J18" s="7">
        <v>1.73</v>
      </c>
      <c r="K18" s="7">
        <v>1.69</v>
      </c>
      <c r="L18" s="7">
        <v>1.72</v>
      </c>
      <c r="M18" t="s">
        <v>799</v>
      </c>
      <c r="N18" t="s">
        <v>480</v>
      </c>
    </row>
    <row r="19" spans="1:15" x14ac:dyDescent="0.25">
      <c r="A19">
        <v>6</v>
      </c>
      <c r="B19" t="s">
        <v>494</v>
      </c>
      <c r="C19" t="s">
        <v>175</v>
      </c>
      <c r="D19" t="s">
        <v>479</v>
      </c>
      <c r="E19" s="7">
        <v>0</v>
      </c>
      <c r="F19" s="7">
        <v>0.23</v>
      </c>
      <c r="G19" s="7">
        <v>0.66</v>
      </c>
      <c r="H19" s="7">
        <v>0.99</v>
      </c>
      <c r="I19" s="7">
        <v>1.08</v>
      </c>
      <c r="J19" s="7">
        <v>1.86</v>
      </c>
      <c r="K19" s="7">
        <v>1.76</v>
      </c>
      <c r="L19" s="7">
        <v>1.85</v>
      </c>
      <c r="M19" t="s">
        <v>799</v>
      </c>
      <c r="N19" t="s">
        <v>481</v>
      </c>
    </row>
    <row r="20" spans="1:15" x14ac:dyDescent="0.25">
      <c r="A20">
        <v>0</v>
      </c>
      <c r="B20" t="s">
        <v>272</v>
      </c>
      <c r="C20" t="s">
        <v>79</v>
      </c>
      <c r="D20" t="s">
        <v>229</v>
      </c>
      <c r="E20" s="7">
        <v>0</v>
      </c>
      <c r="F20" s="7">
        <v>-0.03</v>
      </c>
      <c r="G20" s="7">
        <v>0.1</v>
      </c>
      <c r="H20" s="7">
        <v>0.15</v>
      </c>
      <c r="I20" s="7">
        <v>-0.04</v>
      </c>
      <c r="J20" s="7">
        <v>0.23</v>
      </c>
      <c r="K20" s="7">
        <v>0.05</v>
      </c>
      <c r="L20" s="7">
        <v>0.05</v>
      </c>
      <c r="M20" t="s">
        <v>800</v>
      </c>
      <c r="N20" t="s">
        <v>231</v>
      </c>
    </row>
    <row r="21" spans="1:15" x14ac:dyDescent="0.25">
      <c r="A21">
        <v>6</v>
      </c>
      <c r="B21" t="s">
        <v>355</v>
      </c>
      <c r="C21" t="s">
        <v>352</v>
      </c>
      <c r="D21" t="s">
        <v>86</v>
      </c>
      <c r="E21" s="7">
        <v>0</v>
      </c>
      <c r="F21" s="7">
        <v>-0.01</v>
      </c>
      <c r="G21" s="7">
        <v>-7.0000000000000007E-2</v>
      </c>
      <c r="H21" s="7">
        <v>0.15</v>
      </c>
      <c r="I21" s="7">
        <v>-0.01</v>
      </c>
      <c r="J21" s="7">
        <v>0.5</v>
      </c>
      <c r="K21" s="7">
        <v>0.46</v>
      </c>
      <c r="L21" s="7">
        <v>0.57999999999999996</v>
      </c>
      <c r="M21" t="s">
        <v>796</v>
      </c>
      <c r="N21" t="s">
        <v>353</v>
      </c>
    </row>
    <row r="22" spans="1:15" x14ac:dyDescent="0.25">
      <c r="A22">
        <v>0</v>
      </c>
      <c r="B22" t="s">
        <v>273</v>
      </c>
      <c r="C22" t="s">
        <v>41</v>
      </c>
      <c r="D22" t="s">
        <v>141</v>
      </c>
      <c r="E22" s="7">
        <v>0</v>
      </c>
      <c r="F22" s="7">
        <v>-0.02</v>
      </c>
      <c r="G22" s="7">
        <v>-7.0000000000000007E-2</v>
      </c>
      <c r="H22" s="7">
        <v>-0.09</v>
      </c>
      <c r="I22" s="7">
        <v>-7.0000000000000007E-2</v>
      </c>
      <c r="J22" s="7">
        <v>-0.11</v>
      </c>
      <c r="K22" s="7">
        <v>-0.11</v>
      </c>
      <c r="L22" s="7">
        <v>-0.1</v>
      </c>
      <c r="M22" t="s">
        <v>801</v>
      </c>
      <c r="N22" t="s">
        <v>217</v>
      </c>
    </row>
    <row r="23" spans="1:15" x14ac:dyDescent="0.25">
      <c r="A23">
        <v>4</v>
      </c>
      <c r="B23" t="s">
        <v>406</v>
      </c>
      <c r="C23" t="s">
        <v>115</v>
      </c>
      <c r="D23" t="s">
        <v>119</v>
      </c>
      <c r="E23" s="7">
        <v>0</v>
      </c>
      <c r="F23" s="7">
        <v>-0.52</v>
      </c>
      <c r="G23" s="7">
        <v>-0.82</v>
      </c>
      <c r="H23" s="7">
        <v>-1.31</v>
      </c>
      <c r="I23" s="7">
        <v>-1.49</v>
      </c>
      <c r="J23" s="7">
        <v>-1.44</v>
      </c>
      <c r="K23" s="7">
        <v>-1.47</v>
      </c>
      <c r="L23" s="7">
        <v>-1.43</v>
      </c>
      <c r="M23" t="s">
        <v>808</v>
      </c>
      <c r="N23" t="s">
        <v>387</v>
      </c>
    </row>
    <row r="24" spans="1:15" x14ac:dyDescent="0.25">
      <c r="A24">
        <v>4</v>
      </c>
      <c r="B24" t="s">
        <v>407</v>
      </c>
      <c r="C24" t="s">
        <v>116</v>
      </c>
      <c r="D24" t="s">
        <v>119</v>
      </c>
      <c r="E24" s="7">
        <v>0</v>
      </c>
      <c r="F24" s="7">
        <v>-0.45</v>
      </c>
      <c r="G24" s="7">
        <v>-0.73</v>
      </c>
      <c r="H24" s="7">
        <v>-1.22</v>
      </c>
      <c r="I24" s="7">
        <v>-1.29</v>
      </c>
      <c r="J24" s="7">
        <v>-1.29</v>
      </c>
      <c r="K24" s="7">
        <v>-1.33</v>
      </c>
      <c r="L24" s="7">
        <v>-1.29</v>
      </c>
      <c r="M24" t="s">
        <v>1363</v>
      </c>
      <c r="N24" t="s">
        <v>388</v>
      </c>
    </row>
    <row r="25" spans="1:15" x14ac:dyDescent="0.25">
      <c r="A25">
        <v>4</v>
      </c>
      <c r="B25" t="s">
        <v>197</v>
      </c>
      <c r="C25" t="s">
        <v>117</v>
      </c>
      <c r="D25" t="s">
        <v>119</v>
      </c>
      <c r="E25" s="7">
        <v>0</v>
      </c>
      <c r="F25" s="7">
        <v>-0.55000000000000004</v>
      </c>
      <c r="G25" s="7">
        <v>-0.75</v>
      </c>
      <c r="H25" s="7">
        <v>-1.28</v>
      </c>
      <c r="I25" s="7">
        <v>-1.48</v>
      </c>
      <c r="J25" s="7">
        <v>-1.44</v>
      </c>
      <c r="K25" s="7">
        <v>-1.38</v>
      </c>
      <c r="L25" s="7">
        <v>-1.37</v>
      </c>
      <c r="M25" t="s">
        <v>1363</v>
      </c>
      <c r="N25" t="s">
        <v>389</v>
      </c>
    </row>
    <row r="26" spans="1:15" x14ac:dyDescent="0.25">
      <c r="A26">
        <v>4</v>
      </c>
      <c r="B26" t="s">
        <v>408</v>
      </c>
      <c r="C26" t="s">
        <v>118</v>
      </c>
      <c r="D26" t="s">
        <v>119</v>
      </c>
      <c r="E26" s="7">
        <v>0</v>
      </c>
      <c r="F26" s="7">
        <v>-0.51</v>
      </c>
      <c r="G26" s="7">
        <v>-0.83</v>
      </c>
      <c r="H26" s="7">
        <v>-1.32</v>
      </c>
      <c r="I26" s="7">
        <v>-1.45</v>
      </c>
      <c r="J26" s="7">
        <v>-1.43</v>
      </c>
      <c r="K26" s="7">
        <v>-1.47</v>
      </c>
      <c r="L26" s="7">
        <v>-1.47</v>
      </c>
      <c r="M26" t="s">
        <v>1314</v>
      </c>
      <c r="N26" t="s">
        <v>390</v>
      </c>
      <c r="O26" s="3"/>
    </row>
    <row r="27" spans="1:15" x14ac:dyDescent="0.25">
      <c r="A27">
        <v>4</v>
      </c>
      <c r="B27" t="s">
        <v>409</v>
      </c>
      <c r="C27" t="s">
        <v>119</v>
      </c>
      <c r="D27" t="s">
        <v>119</v>
      </c>
      <c r="E27" s="7">
        <v>0</v>
      </c>
      <c r="F27" s="7">
        <v>-0.24</v>
      </c>
      <c r="G27" s="7">
        <v>-0.31</v>
      </c>
      <c r="H27" s="7">
        <v>-0.52</v>
      </c>
      <c r="I27" s="7">
        <v>-0.59</v>
      </c>
      <c r="J27" s="7">
        <v>-0.32</v>
      </c>
      <c r="K27" s="7">
        <v>-0.33</v>
      </c>
      <c r="L27" s="7">
        <v>-0.38</v>
      </c>
      <c r="M27" t="s">
        <v>808</v>
      </c>
      <c r="N27" t="s">
        <v>391</v>
      </c>
    </row>
    <row r="28" spans="1:15" x14ac:dyDescent="0.25">
      <c r="A28">
        <v>0</v>
      </c>
      <c r="B28" t="s">
        <v>615</v>
      </c>
      <c r="C28" t="s">
        <v>547</v>
      </c>
      <c r="D28" t="s">
        <v>427</v>
      </c>
      <c r="E28" s="7">
        <v>0</v>
      </c>
      <c r="F28" s="7">
        <v>0.02</v>
      </c>
      <c r="G28" s="7">
        <v>0</v>
      </c>
      <c r="H28" s="7">
        <v>0.02</v>
      </c>
      <c r="I28" s="7">
        <v>-0.02</v>
      </c>
      <c r="J28" s="7">
        <v>0.14000000000000001</v>
      </c>
      <c r="K28" s="7">
        <v>0.08</v>
      </c>
      <c r="L28" s="7">
        <v>7.0000000000000007E-2</v>
      </c>
      <c r="M28" t="s">
        <v>1311</v>
      </c>
      <c r="N28" t="s">
        <v>548</v>
      </c>
      <c r="O28" s="3"/>
    </row>
    <row r="29" spans="1:15" x14ac:dyDescent="0.25">
      <c r="A29">
        <v>6</v>
      </c>
      <c r="B29" t="s">
        <v>616</v>
      </c>
      <c r="C29" t="s">
        <v>549</v>
      </c>
      <c r="D29" t="s">
        <v>427</v>
      </c>
      <c r="E29" s="7">
        <v>0</v>
      </c>
      <c r="F29" s="7">
        <v>0</v>
      </c>
      <c r="G29" s="7">
        <v>0.03</v>
      </c>
      <c r="H29" s="7">
        <v>0.1</v>
      </c>
      <c r="I29" s="7">
        <v>0.12</v>
      </c>
      <c r="J29" s="7">
        <v>0.56999999999999995</v>
      </c>
      <c r="K29" s="7">
        <v>0.47</v>
      </c>
      <c r="L29" s="7">
        <v>0.5</v>
      </c>
      <c r="M29" t="s">
        <v>1311</v>
      </c>
      <c r="N29" t="s">
        <v>548</v>
      </c>
      <c r="O29" s="3"/>
    </row>
    <row r="30" spans="1:15" x14ac:dyDescent="0.25">
      <c r="A30">
        <v>0</v>
      </c>
      <c r="B30" t="s">
        <v>435</v>
      </c>
      <c r="C30" t="s">
        <v>425</v>
      </c>
      <c r="D30" t="s">
        <v>427</v>
      </c>
      <c r="E30" s="7">
        <v>0</v>
      </c>
      <c r="F30" s="7">
        <v>-0.01</v>
      </c>
      <c r="G30" s="7">
        <v>-0.03</v>
      </c>
      <c r="H30" s="7">
        <v>-0.04</v>
      </c>
      <c r="I30" s="7">
        <v>-7.0000000000000007E-2</v>
      </c>
      <c r="J30" s="7">
        <v>0.03</v>
      </c>
      <c r="K30" s="7">
        <v>-0.01</v>
      </c>
      <c r="L30" s="7">
        <v>-0.03</v>
      </c>
      <c r="M30" t="s">
        <v>1346</v>
      </c>
      <c r="N30" t="s">
        <v>426</v>
      </c>
      <c r="O30" s="3"/>
    </row>
    <row r="31" spans="1:15" x14ac:dyDescent="0.25">
      <c r="A31">
        <v>2</v>
      </c>
      <c r="B31" t="s">
        <v>617</v>
      </c>
      <c r="C31" t="s">
        <v>176</v>
      </c>
      <c r="D31" t="s">
        <v>177</v>
      </c>
      <c r="E31" s="7">
        <v>0</v>
      </c>
      <c r="F31" s="7">
        <v>-0.16</v>
      </c>
      <c r="G31" s="7">
        <v>-0.33</v>
      </c>
      <c r="H31" s="7">
        <v>-0.36</v>
      </c>
      <c r="I31" s="7">
        <v>-0.54</v>
      </c>
      <c r="J31" s="7">
        <v>-2.0699999999999998</v>
      </c>
      <c r="K31" s="7">
        <v>-2.13</v>
      </c>
      <c r="L31" s="7">
        <v>-2.23</v>
      </c>
      <c r="M31" t="s">
        <v>1311</v>
      </c>
      <c r="N31" t="s">
        <v>176</v>
      </c>
      <c r="O31" s="3"/>
    </row>
    <row r="32" spans="1:15" x14ac:dyDescent="0.25">
      <c r="A32">
        <v>0</v>
      </c>
      <c r="B32" t="s">
        <v>619</v>
      </c>
      <c r="C32" t="s">
        <v>550</v>
      </c>
      <c r="D32" t="s">
        <v>427</v>
      </c>
      <c r="E32" s="7">
        <v>0</v>
      </c>
      <c r="F32" s="7">
        <v>0.05</v>
      </c>
      <c r="G32" s="7">
        <v>7.0000000000000007E-2</v>
      </c>
      <c r="H32" s="7">
        <v>0.09</v>
      </c>
      <c r="I32" s="7">
        <v>0.04</v>
      </c>
      <c r="J32" s="7">
        <v>0.3</v>
      </c>
      <c r="K32" s="7">
        <v>0.21</v>
      </c>
      <c r="L32" s="7">
        <v>0.22</v>
      </c>
      <c r="M32" t="s">
        <v>1311</v>
      </c>
      <c r="N32" t="s">
        <v>548</v>
      </c>
      <c r="O32" s="3"/>
    </row>
    <row r="33" spans="1:15" x14ac:dyDescent="0.25">
      <c r="A33">
        <v>6</v>
      </c>
      <c r="B33" t="s">
        <v>495</v>
      </c>
      <c r="C33" t="s">
        <v>164</v>
      </c>
      <c r="D33" t="s">
        <v>363</v>
      </c>
      <c r="E33" s="7">
        <v>0</v>
      </c>
      <c r="F33" s="7">
        <v>0.12</v>
      </c>
      <c r="G33" s="7">
        <v>0.19</v>
      </c>
      <c r="H33" s="7">
        <v>0.35</v>
      </c>
      <c r="I33" s="7">
        <v>0.3</v>
      </c>
      <c r="J33" s="7">
        <v>1.52</v>
      </c>
      <c r="K33" s="7">
        <v>1.52</v>
      </c>
      <c r="L33" s="7">
        <v>1.58</v>
      </c>
      <c r="M33" t="s">
        <v>812</v>
      </c>
      <c r="N33" t="s">
        <v>164</v>
      </c>
    </row>
    <row r="34" spans="1:15" x14ac:dyDescent="0.25">
      <c r="A34">
        <v>0</v>
      </c>
      <c r="B34" t="s">
        <v>274</v>
      </c>
      <c r="C34" t="s">
        <v>90</v>
      </c>
      <c r="D34" t="s">
        <v>175</v>
      </c>
      <c r="E34" s="7">
        <v>0</v>
      </c>
      <c r="F34" s="7">
        <v>-0.06</v>
      </c>
      <c r="G34" s="7">
        <v>-0.06</v>
      </c>
      <c r="H34" s="7">
        <v>-0.06</v>
      </c>
      <c r="I34" s="7">
        <v>-0.04</v>
      </c>
      <c r="J34" s="7">
        <v>0.2</v>
      </c>
      <c r="K34" s="7">
        <v>0.04</v>
      </c>
      <c r="L34" s="7">
        <v>0</v>
      </c>
      <c r="M34" t="s">
        <v>802</v>
      </c>
      <c r="N34" t="s">
        <v>235</v>
      </c>
    </row>
    <row r="35" spans="1:15" x14ac:dyDescent="0.25">
      <c r="A35">
        <v>0</v>
      </c>
      <c r="B35" t="s">
        <v>275</v>
      </c>
      <c r="C35" t="s">
        <v>91</v>
      </c>
      <c r="D35" t="s">
        <v>175</v>
      </c>
      <c r="E35" s="7">
        <v>0</v>
      </c>
      <c r="F35" s="7">
        <v>-0.03</v>
      </c>
      <c r="G35" s="7">
        <v>-7.0000000000000007E-2</v>
      </c>
      <c r="H35" s="7">
        <v>0.03</v>
      </c>
      <c r="I35" s="7">
        <v>-0.18</v>
      </c>
      <c r="J35" s="7">
        <v>0.1</v>
      </c>
      <c r="K35" s="7">
        <v>0.03</v>
      </c>
      <c r="L35" s="7">
        <v>-0.03</v>
      </c>
      <c r="M35" t="s">
        <v>802</v>
      </c>
      <c r="N35" t="s">
        <v>235</v>
      </c>
    </row>
    <row r="36" spans="1:15" x14ac:dyDescent="0.25">
      <c r="A36">
        <v>0</v>
      </c>
      <c r="B36" t="s">
        <v>276</v>
      </c>
      <c r="C36" t="s">
        <v>92</v>
      </c>
      <c r="D36" t="s">
        <v>175</v>
      </c>
      <c r="E36" s="7">
        <v>0</v>
      </c>
      <c r="F36" s="7">
        <v>7.0000000000000007E-2</v>
      </c>
      <c r="G36" s="7">
        <v>0.21</v>
      </c>
      <c r="H36" s="7">
        <v>0.11</v>
      </c>
      <c r="I36" s="7">
        <v>-0.15</v>
      </c>
      <c r="J36" s="7">
        <v>0.1</v>
      </c>
      <c r="K36" s="7">
        <v>0.38</v>
      </c>
      <c r="L36" s="7">
        <v>0.1</v>
      </c>
      <c r="M36" t="s">
        <v>802</v>
      </c>
      <c r="N36" t="s">
        <v>235</v>
      </c>
    </row>
    <row r="37" spans="1:15" x14ac:dyDescent="0.25">
      <c r="A37">
        <v>0</v>
      </c>
      <c r="B37" t="s">
        <v>623</v>
      </c>
      <c r="C37" t="s">
        <v>146</v>
      </c>
      <c r="D37" t="s">
        <v>525</v>
      </c>
      <c r="E37" s="7">
        <v>0</v>
      </c>
      <c r="F37" s="7">
        <v>0</v>
      </c>
      <c r="G37" s="7">
        <v>-0.08</v>
      </c>
      <c r="H37" s="7">
        <v>-0.09</v>
      </c>
      <c r="I37" s="7">
        <v>-0.11</v>
      </c>
      <c r="J37" s="7">
        <v>0.22</v>
      </c>
      <c r="K37" s="7">
        <v>0.09</v>
      </c>
      <c r="L37" s="7">
        <v>0.15</v>
      </c>
      <c r="M37" t="s">
        <v>822</v>
      </c>
      <c r="N37" t="s">
        <v>527</v>
      </c>
    </row>
    <row r="38" spans="1:15" x14ac:dyDescent="0.25">
      <c r="A38">
        <v>6</v>
      </c>
      <c r="B38" t="s">
        <v>624</v>
      </c>
      <c r="C38" t="s">
        <v>147</v>
      </c>
      <c r="D38" t="s">
        <v>525</v>
      </c>
      <c r="E38" s="7">
        <v>0</v>
      </c>
      <c r="F38" s="7">
        <v>7.0000000000000007E-2</v>
      </c>
      <c r="G38" s="7">
        <v>0.11</v>
      </c>
      <c r="H38" s="7">
        <v>0.11</v>
      </c>
      <c r="I38" s="7">
        <v>0.11</v>
      </c>
      <c r="J38" s="7">
        <v>0.73</v>
      </c>
      <c r="K38" s="7">
        <v>0.87</v>
      </c>
      <c r="L38" s="7">
        <v>1</v>
      </c>
      <c r="M38" t="s">
        <v>822</v>
      </c>
      <c r="N38" t="s">
        <v>527</v>
      </c>
    </row>
    <row r="39" spans="1:15" x14ac:dyDescent="0.25">
      <c r="A39">
        <v>1</v>
      </c>
      <c r="B39" t="s">
        <v>411</v>
      </c>
      <c r="C39" t="s">
        <v>122</v>
      </c>
      <c r="D39" t="s">
        <v>118</v>
      </c>
      <c r="E39" s="7">
        <v>0</v>
      </c>
      <c r="F39" s="7">
        <v>0.16</v>
      </c>
      <c r="G39" s="7">
        <v>0.21</v>
      </c>
      <c r="H39" s="7">
        <v>0.39</v>
      </c>
      <c r="I39" s="7">
        <v>0.33</v>
      </c>
      <c r="J39" s="7">
        <v>-0.34</v>
      </c>
      <c r="K39" s="7">
        <v>-0.48</v>
      </c>
      <c r="L39" s="7">
        <v>-0.39</v>
      </c>
      <c r="M39" t="s">
        <v>809</v>
      </c>
      <c r="N39" t="s">
        <v>393</v>
      </c>
    </row>
    <row r="40" spans="1:15" x14ac:dyDescent="0.25">
      <c r="A40">
        <v>1</v>
      </c>
      <c r="B40" t="s">
        <v>412</v>
      </c>
      <c r="C40" t="s">
        <v>123</v>
      </c>
      <c r="D40" t="s">
        <v>118</v>
      </c>
      <c r="E40" s="7">
        <v>0</v>
      </c>
      <c r="F40" s="7">
        <v>0.19</v>
      </c>
      <c r="G40" s="7">
        <v>0.17</v>
      </c>
      <c r="H40" s="7">
        <v>0.45</v>
      </c>
      <c r="I40" s="7">
        <v>0.42</v>
      </c>
      <c r="J40" s="7">
        <v>-0.53</v>
      </c>
      <c r="K40" s="7">
        <v>-0.59</v>
      </c>
      <c r="L40" s="7">
        <v>-0.46</v>
      </c>
      <c r="M40" t="s">
        <v>809</v>
      </c>
      <c r="N40" t="s">
        <v>393</v>
      </c>
    </row>
    <row r="41" spans="1:15" x14ac:dyDescent="0.25">
      <c r="A41">
        <v>1</v>
      </c>
      <c r="B41" t="s">
        <v>413</v>
      </c>
      <c r="C41" t="s">
        <v>124</v>
      </c>
      <c r="D41" t="s">
        <v>118</v>
      </c>
      <c r="E41" s="7">
        <v>0</v>
      </c>
      <c r="F41" s="7">
        <v>0.37</v>
      </c>
      <c r="G41" s="7">
        <v>0.57999999999999996</v>
      </c>
      <c r="H41" s="7">
        <v>0.83</v>
      </c>
      <c r="I41" s="7">
        <v>0.84</v>
      </c>
      <c r="J41" s="7">
        <v>-0.28999999999999998</v>
      </c>
      <c r="K41" s="7">
        <v>-0.49</v>
      </c>
      <c r="L41" s="7">
        <v>-0.59</v>
      </c>
      <c r="M41" t="s">
        <v>809</v>
      </c>
      <c r="N41" t="s">
        <v>393</v>
      </c>
    </row>
    <row r="42" spans="1:15" x14ac:dyDescent="0.25">
      <c r="A42">
        <v>6</v>
      </c>
      <c r="B42" t="s">
        <v>627</v>
      </c>
      <c r="C42" t="s">
        <v>131</v>
      </c>
      <c r="D42" t="s">
        <v>137</v>
      </c>
      <c r="E42" s="7">
        <v>0</v>
      </c>
      <c r="F42" s="7">
        <v>0.04</v>
      </c>
      <c r="G42" s="7">
        <v>0.25</v>
      </c>
      <c r="H42" s="7">
        <v>0.62</v>
      </c>
      <c r="I42" s="7">
        <v>0.55000000000000004</v>
      </c>
      <c r="J42" s="7">
        <v>2.34</v>
      </c>
      <c r="K42" s="7">
        <v>2.4</v>
      </c>
      <c r="L42" s="7">
        <v>2.4700000000000002</v>
      </c>
      <c r="M42" t="s">
        <v>1347</v>
      </c>
      <c r="N42" t="s">
        <v>131</v>
      </c>
      <c r="O42" s="3"/>
    </row>
    <row r="43" spans="1:15" x14ac:dyDescent="0.25">
      <c r="A43">
        <v>6</v>
      </c>
      <c r="B43" t="s">
        <v>629</v>
      </c>
      <c r="C43" t="s">
        <v>156</v>
      </c>
      <c r="D43" t="s">
        <v>157</v>
      </c>
      <c r="E43" s="7">
        <v>0</v>
      </c>
      <c r="F43" s="7">
        <v>-0.06</v>
      </c>
      <c r="G43" s="7">
        <v>0.44</v>
      </c>
      <c r="H43" s="7">
        <v>0.73</v>
      </c>
      <c r="I43" s="7">
        <v>0.75</v>
      </c>
      <c r="J43" s="7">
        <v>0.99</v>
      </c>
      <c r="K43" s="7">
        <v>1.03</v>
      </c>
      <c r="L43" s="7">
        <v>0.94</v>
      </c>
      <c r="M43" t="s">
        <v>1364</v>
      </c>
      <c r="N43" t="s">
        <v>156</v>
      </c>
    </row>
    <row r="44" spans="1:15" x14ac:dyDescent="0.25">
      <c r="A44">
        <v>0</v>
      </c>
      <c r="B44" t="s">
        <v>277</v>
      </c>
      <c r="C44" t="s">
        <v>6</v>
      </c>
      <c r="D44" t="s">
        <v>6</v>
      </c>
      <c r="E44" s="7">
        <v>0</v>
      </c>
      <c r="F44" s="7">
        <v>-0.04</v>
      </c>
      <c r="G44" s="7">
        <v>0.05</v>
      </c>
      <c r="H44" s="7">
        <v>0.11</v>
      </c>
      <c r="I44" s="7">
        <v>0.02</v>
      </c>
      <c r="J44" s="7">
        <v>0.24</v>
      </c>
      <c r="K44" s="7">
        <v>0.38</v>
      </c>
      <c r="L44" s="7">
        <v>0.27</v>
      </c>
      <c r="M44" t="s">
        <v>803</v>
      </c>
      <c r="N44" t="s">
        <v>201</v>
      </c>
    </row>
    <row r="45" spans="1:15" x14ac:dyDescent="0.25">
      <c r="A45">
        <v>0</v>
      </c>
      <c r="B45" t="s">
        <v>278</v>
      </c>
      <c r="C45" t="s">
        <v>7</v>
      </c>
      <c r="D45" t="s">
        <v>6</v>
      </c>
      <c r="E45" s="7">
        <v>0</v>
      </c>
      <c r="F45" s="7">
        <v>0</v>
      </c>
      <c r="G45" s="7">
        <v>0.14000000000000001</v>
      </c>
      <c r="H45" s="7">
        <v>0.22</v>
      </c>
      <c r="I45" s="7">
        <v>0.09</v>
      </c>
      <c r="J45" s="7">
        <v>0.26</v>
      </c>
      <c r="K45" s="7">
        <v>0.28999999999999998</v>
      </c>
      <c r="L45" s="7">
        <v>0.21</v>
      </c>
      <c r="M45" t="s">
        <v>803</v>
      </c>
      <c r="N45" t="s">
        <v>201</v>
      </c>
    </row>
    <row r="46" spans="1:15" x14ac:dyDescent="0.25">
      <c r="A46">
        <v>0</v>
      </c>
      <c r="B46" t="s">
        <v>630</v>
      </c>
      <c r="C46" t="s">
        <v>545</v>
      </c>
      <c r="D46" t="s">
        <v>157</v>
      </c>
      <c r="E46" s="7">
        <v>0</v>
      </c>
      <c r="F46" s="7">
        <v>0</v>
      </c>
      <c r="G46" s="7">
        <v>-0.01</v>
      </c>
      <c r="H46" s="7">
        <v>0.09</v>
      </c>
      <c r="I46" s="7">
        <v>0.01</v>
      </c>
      <c r="J46" s="7">
        <v>0.04</v>
      </c>
      <c r="K46" s="7">
        <v>-0.02</v>
      </c>
      <c r="L46" s="7">
        <v>0.03</v>
      </c>
      <c r="M46" t="s">
        <v>848</v>
      </c>
      <c r="N46" t="s">
        <v>546</v>
      </c>
    </row>
    <row r="47" spans="1:15" x14ac:dyDescent="0.25">
      <c r="A47">
        <v>6</v>
      </c>
      <c r="B47" t="s">
        <v>296</v>
      </c>
      <c r="C47" t="s">
        <v>49</v>
      </c>
      <c r="D47" t="s">
        <v>221</v>
      </c>
      <c r="E47" s="7">
        <v>0</v>
      </c>
      <c r="F47" s="7">
        <v>0.15</v>
      </c>
      <c r="G47" s="7">
        <v>1.24</v>
      </c>
      <c r="H47" s="7">
        <v>1.89</v>
      </c>
      <c r="I47" s="7">
        <v>2.61</v>
      </c>
      <c r="J47" s="7">
        <v>6.13</v>
      </c>
      <c r="K47" s="7">
        <v>6.14</v>
      </c>
      <c r="L47" s="7">
        <v>6.21</v>
      </c>
      <c r="M47" t="s">
        <v>804</v>
      </c>
      <c r="N47" t="s">
        <v>222</v>
      </c>
    </row>
    <row r="48" spans="1:15" x14ac:dyDescent="0.25">
      <c r="A48">
        <v>6</v>
      </c>
      <c r="B48" t="s">
        <v>297</v>
      </c>
      <c r="C48" t="s">
        <v>50</v>
      </c>
      <c r="D48" t="s">
        <v>221</v>
      </c>
      <c r="E48" s="7">
        <v>0</v>
      </c>
      <c r="F48" s="7">
        <v>-0.14000000000000001</v>
      </c>
      <c r="G48" s="7">
        <v>0.21</v>
      </c>
      <c r="H48" s="7">
        <v>0.54</v>
      </c>
      <c r="I48" s="7">
        <v>0.89</v>
      </c>
      <c r="J48" s="7">
        <v>4.5</v>
      </c>
      <c r="K48" s="7">
        <v>4.5</v>
      </c>
      <c r="L48" s="7">
        <v>4.5599999999999996</v>
      </c>
      <c r="M48" t="s">
        <v>804</v>
      </c>
      <c r="N48" t="s">
        <v>222</v>
      </c>
    </row>
    <row r="49" spans="1:15" x14ac:dyDescent="0.25">
      <c r="A49">
        <v>6</v>
      </c>
      <c r="B49" t="s">
        <v>298</v>
      </c>
      <c r="C49" t="s">
        <v>51</v>
      </c>
      <c r="D49" t="s">
        <v>221</v>
      </c>
      <c r="E49" s="7">
        <v>0</v>
      </c>
      <c r="F49" s="7">
        <v>-0.04</v>
      </c>
      <c r="G49" s="7">
        <v>0.12</v>
      </c>
      <c r="H49" s="7">
        <v>0.17</v>
      </c>
      <c r="I49" s="7">
        <v>0.36</v>
      </c>
      <c r="J49" s="7">
        <v>3.72</v>
      </c>
      <c r="K49" s="7">
        <v>3.68</v>
      </c>
      <c r="L49" s="7">
        <v>3.76</v>
      </c>
      <c r="M49" t="s">
        <v>804</v>
      </c>
      <c r="N49" t="s">
        <v>222</v>
      </c>
    </row>
    <row r="50" spans="1:15" x14ac:dyDescent="0.25">
      <c r="A50">
        <v>2</v>
      </c>
      <c r="B50" t="s">
        <v>302</v>
      </c>
      <c r="C50" t="s">
        <v>86</v>
      </c>
      <c r="D50" t="s">
        <v>86</v>
      </c>
      <c r="E50" s="7">
        <v>0</v>
      </c>
      <c r="F50" s="7">
        <v>0</v>
      </c>
      <c r="G50" s="7">
        <v>-7.0000000000000007E-2</v>
      </c>
      <c r="H50" s="7">
        <v>-0.08</v>
      </c>
      <c r="I50" s="7">
        <v>-0.09</v>
      </c>
      <c r="J50" s="7">
        <v>-0.31</v>
      </c>
      <c r="K50" s="7">
        <v>-0.43</v>
      </c>
      <c r="L50" s="7">
        <v>-0.45</v>
      </c>
      <c r="M50" t="s">
        <v>805</v>
      </c>
      <c r="N50" t="s">
        <v>234</v>
      </c>
    </row>
    <row r="51" spans="1:15" x14ac:dyDescent="0.25">
      <c r="A51">
        <v>2</v>
      </c>
      <c r="B51" t="s">
        <v>303</v>
      </c>
      <c r="C51" t="s">
        <v>87</v>
      </c>
      <c r="D51" t="s">
        <v>86</v>
      </c>
      <c r="E51" s="7">
        <v>0</v>
      </c>
      <c r="F51" s="7">
        <v>-0.08</v>
      </c>
      <c r="G51" s="7">
        <v>-0.01</v>
      </c>
      <c r="H51" s="7">
        <v>-0.18</v>
      </c>
      <c r="I51" s="7">
        <v>-0.17</v>
      </c>
      <c r="J51" s="7">
        <v>-0.52</v>
      </c>
      <c r="K51" s="7">
        <v>-0.4</v>
      </c>
      <c r="L51" s="7">
        <v>-0.56999999999999995</v>
      </c>
      <c r="M51" t="s">
        <v>805</v>
      </c>
      <c r="N51" t="s">
        <v>234</v>
      </c>
    </row>
    <row r="52" spans="1:15" x14ac:dyDescent="0.25">
      <c r="A52">
        <v>2</v>
      </c>
      <c r="B52" t="s">
        <v>304</v>
      </c>
      <c r="C52" t="s">
        <v>88</v>
      </c>
      <c r="D52" t="s">
        <v>86</v>
      </c>
      <c r="E52" s="7">
        <v>0</v>
      </c>
      <c r="F52" s="7">
        <v>0.05</v>
      </c>
      <c r="G52" s="7">
        <v>-0.02</v>
      </c>
      <c r="H52" s="7">
        <v>-0.08</v>
      </c>
      <c r="I52" s="7">
        <v>-0.09</v>
      </c>
      <c r="J52" s="7">
        <v>-0.28999999999999998</v>
      </c>
      <c r="K52" s="7">
        <v>-0.4</v>
      </c>
      <c r="L52" s="7">
        <v>-0.45</v>
      </c>
      <c r="M52" t="s">
        <v>805</v>
      </c>
      <c r="N52" t="s">
        <v>234</v>
      </c>
    </row>
    <row r="53" spans="1:15" x14ac:dyDescent="0.25">
      <c r="A53">
        <v>0</v>
      </c>
      <c r="B53" t="s">
        <v>645</v>
      </c>
      <c r="C53" t="s">
        <v>187</v>
      </c>
      <c r="D53" t="s">
        <v>187</v>
      </c>
      <c r="E53" s="7">
        <v>0</v>
      </c>
      <c r="F53" s="7">
        <v>-0.01</v>
      </c>
      <c r="G53" s="7">
        <v>-0.09</v>
      </c>
      <c r="H53" s="7">
        <v>0</v>
      </c>
      <c r="I53" s="7">
        <v>0.01</v>
      </c>
      <c r="J53" s="7">
        <v>0.08</v>
      </c>
      <c r="K53" s="7">
        <v>-7.0000000000000007E-2</v>
      </c>
      <c r="L53" s="7">
        <v>0</v>
      </c>
      <c r="M53" t="s">
        <v>825</v>
      </c>
      <c r="N53" t="s">
        <v>544</v>
      </c>
    </row>
    <row r="54" spans="1:15" x14ac:dyDescent="0.25">
      <c r="A54">
        <v>0</v>
      </c>
      <c r="B54" t="s">
        <v>646</v>
      </c>
      <c r="C54" t="s">
        <v>188</v>
      </c>
      <c r="D54" t="s">
        <v>187</v>
      </c>
      <c r="E54" s="7">
        <v>0</v>
      </c>
      <c r="F54" s="7">
        <v>-0.05</v>
      </c>
      <c r="G54" s="7">
        <v>-0.04</v>
      </c>
      <c r="H54" s="7">
        <v>0.04</v>
      </c>
      <c r="I54" s="7">
        <v>0.01</v>
      </c>
      <c r="J54" s="7">
        <v>-7.0000000000000007E-2</v>
      </c>
      <c r="K54" s="7">
        <v>-0.14000000000000001</v>
      </c>
      <c r="L54" s="7">
        <v>0</v>
      </c>
      <c r="M54" t="s">
        <v>825</v>
      </c>
      <c r="N54" t="s">
        <v>544</v>
      </c>
    </row>
    <row r="55" spans="1:15" x14ac:dyDescent="0.25">
      <c r="A55">
        <v>0</v>
      </c>
      <c r="B55" t="s">
        <v>647</v>
      </c>
      <c r="C55" t="s">
        <v>158</v>
      </c>
      <c r="D55" t="s">
        <v>175</v>
      </c>
      <c r="E55" s="7">
        <v>0</v>
      </c>
      <c r="F55" s="7">
        <v>0.03</v>
      </c>
      <c r="G55" s="7">
        <v>0.05</v>
      </c>
      <c r="H55" s="7">
        <v>0.16</v>
      </c>
      <c r="I55" s="7">
        <v>0.13</v>
      </c>
      <c r="J55" s="7">
        <v>0.14000000000000001</v>
      </c>
      <c r="K55" s="7">
        <v>0.19</v>
      </c>
      <c r="L55" s="7">
        <v>0.22</v>
      </c>
      <c r="M55" t="s">
        <v>826</v>
      </c>
      <c r="N55" t="s">
        <v>158</v>
      </c>
    </row>
    <row r="56" spans="1:15" x14ac:dyDescent="0.25">
      <c r="A56">
        <v>4</v>
      </c>
      <c r="B56" t="s">
        <v>415</v>
      </c>
      <c r="C56" t="s">
        <v>120</v>
      </c>
      <c r="D56" t="s">
        <v>119</v>
      </c>
      <c r="E56" s="7">
        <v>0</v>
      </c>
      <c r="F56" s="7">
        <v>-0.54</v>
      </c>
      <c r="G56" s="7">
        <v>-0.86</v>
      </c>
      <c r="H56" s="7">
        <v>-1.27</v>
      </c>
      <c r="I56" s="7">
        <v>-1.5</v>
      </c>
      <c r="J56" s="7">
        <v>-1.72</v>
      </c>
      <c r="K56" s="7">
        <v>-1.81</v>
      </c>
      <c r="L56" s="7">
        <v>-1.87</v>
      </c>
      <c r="M56" t="s">
        <v>1314</v>
      </c>
      <c r="N56" t="s">
        <v>392</v>
      </c>
      <c r="O56" s="3"/>
    </row>
    <row r="57" spans="1:15" x14ac:dyDescent="0.25">
      <c r="A57">
        <v>4</v>
      </c>
      <c r="B57" t="s">
        <v>416</v>
      </c>
      <c r="C57" t="s">
        <v>121</v>
      </c>
      <c r="D57" t="s">
        <v>119</v>
      </c>
      <c r="E57" s="7">
        <v>0</v>
      </c>
      <c r="F57" s="7">
        <v>-0.54</v>
      </c>
      <c r="G57" s="7">
        <v>-0.77</v>
      </c>
      <c r="H57" s="7">
        <v>-1.17</v>
      </c>
      <c r="I57" s="7">
        <v>-1.37</v>
      </c>
      <c r="J57" s="7">
        <v>-1.58</v>
      </c>
      <c r="K57" s="7">
        <v>-1.61</v>
      </c>
      <c r="L57" s="7">
        <v>-1.79</v>
      </c>
      <c r="M57" t="s">
        <v>1314</v>
      </c>
      <c r="N57" t="s">
        <v>392</v>
      </c>
      <c r="O57" s="3"/>
    </row>
    <row r="58" spans="1:15" x14ac:dyDescent="0.25">
      <c r="A58">
        <v>6</v>
      </c>
      <c r="B58" t="s">
        <v>502</v>
      </c>
      <c r="C58" t="s">
        <v>159</v>
      </c>
      <c r="D58" t="s">
        <v>175</v>
      </c>
      <c r="E58" s="7">
        <v>0</v>
      </c>
      <c r="F58" s="7">
        <v>0.47</v>
      </c>
      <c r="G58" s="7">
        <v>2.12</v>
      </c>
      <c r="H58" s="7">
        <v>3.03</v>
      </c>
      <c r="I58" s="7">
        <v>3.2</v>
      </c>
      <c r="J58" s="7">
        <v>4.5599999999999996</v>
      </c>
      <c r="K58" s="7">
        <v>4.58</v>
      </c>
      <c r="L58" s="7">
        <v>4.5999999999999996</v>
      </c>
      <c r="M58" t="s">
        <v>1365</v>
      </c>
      <c r="N58" t="s">
        <v>456</v>
      </c>
      <c r="O58" s="3"/>
    </row>
    <row r="59" spans="1:15" x14ac:dyDescent="0.25">
      <c r="A59">
        <v>6</v>
      </c>
      <c r="B59" t="s">
        <v>648</v>
      </c>
      <c r="C59" t="s">
        <v>160</v>
      </c>
      <c r="D59" t="s">
        <v>175</v>
      </c>
      <c r="E59" s="7">
        <v>0</v>
      </c>
      <c r="F59" s="7">
        <v>0.39</v>
      </c>
      <c r="G59" s="7">
        <v>1.77</v>
      </c>
      <c r="H59" s="7">
        <v>2.5299999999999998</v>
      </c>
      <c r="I59" s="7">
        <v>2.77</v>
      </c>
      <c r="J59" s="7">
        <v>4.28</v>
      </c>
      <c r="K59" s="7">
        <v>4.2</v>
      </c>
      <c r="L59" s="7">
        <v>4.26</v>
      </c>
      <c r="M59" t="s">
        <v>1306</v>
      </c>
      <c r="N59" t="s">
        <v>533</v>
      </c>
      <c r="O59" s="3"/>
    </row>
    <row r="60" spans="1:15" x14ac:dyDescent="0.25">
      <c r="A60">
        <v>6</v>
      </c>
      <c r="B60" t="s">
        <v>503</v>
      </c>
      <c r="C60" t="s">
        <v>161</v>
      </c>
      <c r="D60" t="s">
        <v>363</v>
      </c>
      <c r="E60" s="7">
        <v>0</v>
      </c>
      <c r="F60" s="7">
        <v>0.32</v>
      </c>
      <c r="G60" s="7">
        <v>1.85</v>
      </c>
      <c r="H60" s="7">
        <v>2.58</v>
      </c>
      <c r="I60" s="7">
        <v>2.8</v>
      </c>
      <c r="J60" s="7">
        <v>3.88</v>
      </c>
      <c r="K60" s="7">
        <v>3.93</v>
      </c>
      <c r="L60" s="7">
        <v>3.95</v>
      </c>
      <c r="M60" t="s">
        <v>1369</v>
      </c>
      <c r="N60" t="s">
        <v>457</v>
      </c>
    </row>
    <row r="61" spans="1:15" x14ac:dyDescent="0.25">
      <c r="A61">
        <v>6</v>
      </c>
      <c r="B61" t="s">
        <v>504</v>
      </c>
      <c r="C61" t="s">
        <v>138</v>
      </c>
      <c r="D61" t="s">
        <v>363</v>
      </c>
      <c r="E61" s="7">
        <v>0</v>
      </c>
      <c r="F61" s="7">
        <v>0.21</v>
      </c>
      <c r="G61" s="7">
        <v>0.65</v>
      </c>
      <c r="H61" s="7">
        <v>1.1100000000000001</v>
      </c>
      <c r="I61" s="7">
        <v>1.0900000000000001</v>
      </c>
      <c r="J61" s="7">
        <v>1.97</v>
      </c>
      <c r="K61" s="7">
        <v>1.96</v>
      </c>
      <c r="L61" s="7">
        <v>1.98</v>
      </c>
      <c r="M61" t="s">
        <v>813</v>
      </c>
      <c r="N61" t="s">
        <v>458</v>
      </c>
    </row>
    <row r="62" spans="1:15" x14ac:dyDescent="0.25">
      <c r="A62">
        <v>6</v>
      </c>
      <c r="B62" t="s">
        <v>505</v>
      </c>
      <c r="C62" t="s">
        <v>139</v>
      </c>
      <c r="D62" t="s">
        <v>363</v>
      </c>
      <c r="E62" s="7">
        <v>0</v>
      </c>
      <c r="F62" s="7">
        <v>0.15</v>
      </c>
      <c r="G62" s="7">
        <v>0.22</v>
      </c>
      <c r="H62" s="7">
        <v>0.53</v>
      </c>
      <c r="I62" s="7">
        <v>0.49</v>
      </c>
      <c r="J62" s="7">
        <v>1.01</v>
      </c>
      <c r="K62" s="7">
        <v>0.93</v>
      </c>
      <c r="L62" s="7">
        <v>0.98</v>
      </c>
      <c r="M62" t="s">
        <v>813</v>
      </c>
      <c r="N62" t="s">
        <v>458</v>
      </c>
    </row>
    <row r="63" spans="1:15" x14ac:dyDescent="0.25">
      <c r="A63">
        <v>6</v>
      </c>
      <c r="B63" t="s">
        <v>506</v>
      </c>
      <c r="C63" t="s">
        <v>140</v>
      </c>
      <c r="D63" t="s">
        <v>363</v>
      </c>
      <c r="E63" s="7">
        <v>0</v>
      </c>
      <c r="F63" s="7">
        <v>0.18</v>
      </c>
      <c r="G63" s="7">
        <v>0.34</v>
      </c>
      <c r="H63" s="7">
        <v>0.49</v>
      </c>
      <c r="I63" s="7">
        <v>0.59</v>
      </c>
      <c r="J63" s="7">
        <v>1.1299999999999999</v>
      </c>
      <c r="K63" s="7">
        <v>1.0900000000000001</v>
      </c>
      <c r="L63" s="7">
        <v>1.0900000000000001</v>
      </c>
      <c r="M63" t="s">
        <v>813</v>
      </c>
      <c r="N63" t="s">
        <v>458</v>
      </c>
    </row>
    <row r="64" spans="1:15" x14ac:dyDescent="0.25">
      <c r="A64">
        <v>0</v>
      </c>
      <c r="B64" t="s">
        <v>668</v>
      </c>
      <c r="C64" t="s">
        <v>551</v>
      </c>
      <c r="D64" t="s">
        <v>41</v>
      </c>
      <c r="E64" s="7">
        <v>0</v>
      </c>
      <c r="F64" s="7">
        <v>-0.02</v>
      </c>
      <c r="G64" s="7">
        <v>7.0000000000000007E-2</v>
      </c>
      <c r="H64" s="7">
        <v>0.06</v>
      </c>
      <c r="I64" s="7">
        <v>0.03</v>
      </c>
      <c r="J64" s="7">
        <v>0.02</v>
      </c>
      <c r="K64" s="7">
        <v>0.11</v>
      </c>
      <c r="L64" s="7">
        <v>0.06</v>
      </c>
      <c r="M64" t="s">
        <v>828</v>
      </c>
      <c r="N64" t="s">
        <v>552</v>
      </c>
    </row>
    <row r="65" spans="1:15" x14ac:dyDescent="0.25">
      <c r="A65">
        <v>0</v>
      </c>
      <c r="B65" t="s">
        <v>325</v>
      </c>
      <c r="C65" t="s">
        <v>89</v>
      </c>
      <c r="D65" t="s">
        <v>86</v>
      </c>
      <c r="E65" s="7">
        <v>0</v>
      </c>
      <c r="F65" s="7">
        <v>-0.02</v>
      </c>
      <c r="G65" s="7">
        <v>-0.02</v>
      </c>
      <c r="H65" s="7">
        <v>0.02</v>
      </c>
      <c r="I65" s="7">
        <v>-0.02</v>
      </c>
      <c r="J65" s="7">
        <v>-0.05</v>
      </c>
      <c r="K65" s="7">
        <v>-0.06</v>
      </c>
      <c r="L65" s="7">
        <v>-0.09</v>
      </c>
      <c r="M65" t="s">
        <v>796</v>
      </c>
      <c r="N65" t="s">
        <v>89</v>
      </c>
    </row>
    <row r="66" spans="1:15" x14ac:dyDescent="0.25">
      <c r="A66">
        <v>6</v>
      </c>
      <c r="B66" t="s">
        <v>326</v>
      </c>
      <c r="C66" t="s">
        <v>8</v>
      </c>
      <c r="D66" t="s">
        <v>6</v>
      </c>
      <c r="E66" s="7">
        <v>0</v>
      </c>
      <c r="F66" s="7">
        <v>0</v>
      </c>
      <c r="G66" s="7">
        <v>0</v>
      </c>
      <c r="H66" s="7">
        <v>0.52</v>
      </c>
      <c r="I66" s="7">
        <v>0.47</v>
      </c>
      <c r="J66" s="7">
        <v>2.62</v>
      </c>
      <c r="K66" s="7">
        <v>2.72</v>
      </c>
      <c r="L66" s="7">
        <v>2.68</v>
      </c>
      <c r="M66" t="s">
        <v>803</v>
      </c>
      <c r="N66" t="s">
        <v>201</v>
      </c>
    </row>
    <row r="67" spans="1:15" x14ac:dyDescent="0.25">
      <c r="A67">
        <v>6</v>
      </c>
      <c r="B67" t="s">
        <v>327</v>
      </c>
      <c r="C67" t="s">
        <v>9</v>
      </c>
      <c r="D67" t="s">
        <v>6</v>
      </c>
      <c r="E67" s="7">
        <v>0</v>
      </c>
      <c r="F67" s="7">
        <v>0</v>
      </c>
      <c r="G67" s="7">
        <v>0.17</v>
      </c>
      <c r="H67" s="7">
        <v>0.76</v>
      </c>
      <c r="I67" s="7">
        <v>0.93</v>
      </c>
      <c r="J67" s="7">
        <v>2.44</v>
      </c>
      <c r="K67" s="7">
        <v>2.35</v>
      </c>
      <c r="L67" s="7">
        <v>2.4300000000000002</v>
      </c>
      <c r="M67" t="s">
        <v>803</v>
      </c>
      <c r="N67" t="s">
        <v>201</v>
      </c>
    </row>
    <row r="68" spans="1:15" x14ac:dyDescent="0.25">
      <c r="A68">
        <v>6</v>
      </c>
      <c r="B68" t="s">
        <v>328</v>
      </c>
      <c r="C68" t="s">
        <v>10</v>
      </c>
      <c r="D68" t="s">
        <v>6</v>
      </c>
      <c r="E68" s="7">
        <v>0</v>
      </c>
      <c r="F68" s="7">
        <v>0.13</v>
      </c>
      <c r="G68" s="7">
        <v>0.63</v>
      </c>
      <c r="H68" s="7">
        <v>0.99</v>
      </c>
      <c r="I68" s="7">
        <v>1.03</v>
      </c>
      <c r="J68" s="7">
        <v>2.2400000000000002</v>
      </c>
      <c r="K68" s="7">
        <v>2.0299999999999998</v>
      </c>
      <c r="L68" s="7">
        <v>2.0699999999999998</v>
      </c>
      <c r="M68" t="s">
        <v>803</v>
      </c>
      <c r="N68" t="s">
        <v>201</v>
      </c>
    </row>
    <row r="69" spans="1:15" x14ac:dyDescent="0.25">
      <c r="A69">
        <v>6</v>
      </c>
      <c r="B69" t="s">
        <v>329</v>
      </c>
      <c r="C69" t="s">
        <v>11</v>
      </c>
      <c r="D69" t="s">
        <v>6</v>
      </c>
      <c r="E69" s="7">
        <v>0</v>
      </c>
      <c r="F69" s="7">
        <v>0</v>
      </c>
      <c r="G69" s="7">
        <v>1.1100000000000001</v>
      </c>
      <c r="H69" s="7">
        <v>1.69</v>
      </c>
      <c r="I69" s="7">
        <v>1.8</v>
      </c>
      <c r="J69" s="7">
        <v>3.59</v>
      </c>
      <c r="K69" s="7">
        <v>3.72</v>
      </c>
      <c r="L69" s="7">
        <v>3.63</v>
      </c>
      <c r="M69" t="s">
        <v>803</v>
      </c>
      <c r="N69" t="s">
        <v>201</v>
      </c>
    </row>
    <row r="70" spans="1:15" x14ac:dyDescent="0.25">
      <c r="A70">
        <v>6</v>
      </c>
      <c r="B70" t="s">
        <v>330</v>
      </c>
      <c r="C70" t="s">
        <v>12</v>
      </c>
      <c r="D70" t="s">
        <v>6</v>
      </c>
      <c r="E70" s="7">
        <v>0</v>
      </c>
      <c r="F70" s="7">
        <v>-0.01</v>
      </c>
      <c r="G70" s="7">
        <v>-0.05</v>
      </c>
      <c r="H70" s="7">
        <v>0.02</v>
      </c>
      <c r="I70" s="7">
        <v>0.09</v>
      </c>
      <c r="J70" s="7">
        <v>0.21</v>
      </c>
      <c r="K70" s="7">
        <v>0.31</v>
      </c>
      <c r="L70" s="7">
        <v>0.41</v>
      </c>
      <c r="M70" t="s">
        <v>803</v>
      </c>
      <c r="N70" t="s">
        <v>202</v>
      </c>
    </row>
    <row r="71" spans="1:15" x14ac:dyDescent="0.25">
      <c r="A71">
        <v>6</v>
      </c>
      <c r="B71" t="s">
        <v>675</v>
      </c>
      <c r="C71" t="s">
        <v>135</v>
      </c>
      <c r="D71" t="s">
        <v>137</v>
      </c>
      <c r="E71" s="7">
        <v>0</v>
      </c>
      <c r="F71" s="7">
        <v>0.05</v>
      </c>
      <c r="G71" s="7">
        <v>0.17</v>
      </c>
      <c r="H71" s="7">
        <v>0.27</v>
      </c>
      <c r="I71" s="7">
        <v>0.28000000000000003</v>
      </c>
      <c r="J71" s="7">
        <v>1.45</v>
      </c>
      <c r="K71" s="7">
        <v>1.5</v>
      </c>
      <c r="L71" s="7">
        <v>1.52</v>
      </c>
      <c r="M71" t="s">
        <v>1347</v>
      </c>
      <c r="N71" t="s">
        <v>524</v>
      </c>
      <c r="O71" s="3"/>
    </row>
    <row r="72" spans="1:15" x14ac:dyDescent="0.25">
      <c r="A72">
        <v>6</v>
      </c>
      <c r="B72" t="s">
        <v>676</v>
      </c>
      <c r="C72" t="s">
        <v>136</v>
      </c>
      <c r="D72" t="s">
        <v>137</v>
      </c>
      <c r="E72" s="7">
        <v>0</v>
      </c>
      <c r="F72" s="7">
        <v>0.12</v>
      </c>
      <c r="G72" s="7">
        <v>0.18</v>
      </c>
      <c r="H72" s="7">
        <v>0.47</v>
      </c>
      <c r="I72" s="7">
        <v>0.41</v>
      </c>
      <c r="J72" s="7">
        <v>1.58</v>
      </c>
      <c r="K72" s="7">
        <v>1.51</v>
      </c>
      <c r="L72" s="7">
        <v>1.65</v>
      </c>
      <c r="M72" t="s">
        <v>1347</v>
      </c>
      <c r="N72" t="s">
        <v>524</v>
      </c>
      <c r="O72" s="3"/>
    </row>
    <row r="73" spans="1:15" x14ac:dyDescent="0.25">
      <c r="A73">
        <v>6</v>
      </c>
      <c r="B73" t="s">
        <v>341</v>
      </c>
      <c r="C73" t="s">
        <v>13</v>
      </c>
      <c r="D73" t="s">
        <v>18</v>
      </c>
      <c r="E73" s="7">
        <v>0</v>
      </c>
      <c r="F73" s="7">
        <v>-0.1</v>
      </c>
      <c r="G73" s="7">
        <v>-0.17</v>
      </c>
      <c r="H73" s="7">
        <v>-0.08</v>
      </c>
      <c r="I73" s="7">
        <v>-0.08</v>
      </c>
      <c r="J73" s="7">
        <v>0.55000000000000004</v>
      </c>
      <c r="K73" s="7">
        <v>0.56999999999999995</v>
      </c>
      <c r="L73" s="7">
        <v>0.57999999999999996</v>
      </c>
      <c r="M73" t="s">
        <v>806</v>
      </c>
      <c r="N73" t="s">
        <v>203</v>
      </c>
    </row>
    <row r="74" spans="1:15" x14ac:dyDescent="0.25">
      <c r="A74">
        <v>0</v>
      </c>
      <c r="B74" t="s">
        <v>342</v>
      </c>
      <c r="C74" t="s">
        <v>14</v>
      </c>
      <c r="D74" t="s">
        <v>18</v>
      </c>
      <c r="E74" s="7">
        <v>0</v>
      </c>
      <c r="F74" s="7">
        <v>-0.09</v>
      </c>
      <c r="G74" s="7">
        <v>-0.2</v>
      </c>
      <c r="H74" s="7">
        <v>0.04</v>
      </c>
      <c r="I74" s="7">
        <v>-0.12</v>
      </c>
      <c r="J74" s="7">
        <v>0.33</v>
      </c>
      <c r="K74" s="7">
        <v>0.25</v>
      </c>
      <c r="L74" s="7">
        <v>0.33</v>
      </c>
      <c r="M74" t="s">
        <v>806</v>
      </c>
      <c r="N74" t="s">
        <v>203</v>
      </c>
    </row>
    <row r="75" spans="1:15" x14ac:dyDescent="0.25">
      <c r="A75">
        <v>6</v>
      </c>
      <c r="B75" t="s">
        <v>343</v>
      </c>
      <c r="C75" t="s">
        <v>15</v>
      </c>
      <c r="D75" t="s">
        <v>18</v>
      </c>
      <c r="E75" s="7">
        <v>0</v>
      </c>
      <c r="F75" s="7">
        <v>0.09</v>
      </c>
      <c r="G75" s="7">
        <v>0.22</v>
      </c>
      <c r="H75" s="7">
        <v>0.35</v>
      </c>
      <c r="I75" s="7">
        <v>0.42</v>
      </c>
      <c r="J75" s="7">
        <v>3.73</v>
      </c>
      <c r="K75" s="7">
        <v>3.84</v>
      </c>
      <c r="L75" s="7">
        <v>3.84</v>
      </c>
      <c r="M75" t="s">
        <v>807</v>
      </c>
      <c r="N75" t="s">
        <v>204</v>
      </c>
    </row>
    <row r="76" spans="1:15" x14ac:dyDescent="0.25">
      <c r="A76">
        <v>6</v>
      </c>
      <c r="B76" t="s">
        <v>344</v>
      </c>
      <c r="C76" t="s">
        <v>16</v>
      </c>
      <c r="D76" t="s">
        <v>18</v>
      </c>
      <c r="E76" s="7">
        <v>0</v>
      </c>
      <c r="F76" s="7">
        <v>0.01</v>
      </c>
      <c r="G76" s="7">
        <v>0.01</v>
      </c>
      <c r="H76" s="7">
        <v>0.26</v>
      </c>
      <c r="I76" s="7">
        <v>0.2</v>
      </c>
      <c r="J76" s="7">
        <v>2.11</v>
      </c>
      <c r="K76" s="7">
        <v>2.04</v>
      </c>
      <c r="L76" s="7">
        <v>2.16</v>
      </c>
      <c r="M76" t="s">
        <v>807</v>
      </c>
      <c r="N76" t="s">
        <v>204</v>
      </c>
    </row>
    <row r="77" spans="1:15" x14ac:dyDescent="0.25">
      <c r="A77">
        <v>6</v>
      </c>
      <c r="B77" t="s">
        <v>345</v>
      </c>
      <c r="C77" t="s">
        <v>17</v>
      </c>
      <c r="D77" t="s">
        <v>18</v>
      </c>
      <c r="E77" s="7">
        <v>0</v>
      </c>
      <c r="F77" s="7">
        <v>-0.02</v>
      </c>
      <c r="G77" s="7">
        <v>0.06</v>
      </c>
      <c r="H77" s="7">
        <v>0.21</v>
      </c>
      <c r="I77" s="7">
        <v>0.15</v>
      </c>
      <c r="J77" s="7">
        <v>1.74</v>
      </c>
      <c r="K77" s="7">
        <v>1.69</v>
      </c>
      <c r="L77" s="7">
        <v>1.72</v>
      </c>
      <c r="M77" t="s">
        <v>807</v>
      </c>
      <c r="N77" t="s">
        <v>204</v>
      </c>
    </row>
    <row r="78" spans="1:15" x14ac:dyDescent="0.25">
      <c r="A78">
        <v>0</v>
      </c>
      <c r="B78" t="s">
        <v>346</v>
      </c>
      <c r="C78" t="s">
        <v>18</v>
      </c>
      <c r="D78" t="s">
        <v>18</v>
      </c>
      <c r="E78" s="7">
        <v>0</v>
      </c>
      <c r="F78" s="7">
        <v>0.03</v>
      </c>
      <c r="G78" s="7">
        <v>0.05</v>
      </c>
      <c r="H78" s="7">
        <v>0.18</v>
      </c>
      <c r="I78" s="7">
        <v>0.04</v>
      </c>
      <c r="J78" s="7">
        <v>0.39</v>
      </c>
      <c r="K78" s="7">
        <v>0.36</v>
      </c>
      <c r="L78" s="7">
        <v>0.33</v>
      </c>
      <c r="M78" t="s">
        <v>807</v>
      </c>
      <c r="N78" t="s">
        <v>205</v>
      </c>
    </row>
  </sheetData>
  <customSheetViews>
    <customSheetView guid="{2203189B-597D-41ED-A9EB-46FC2C2EC302}" topLeftCell="A53">
      <selection activeCell="F67" sqref="F67:L67"/>
      <pageMargins left="0.7" right="0.7" top="0.75" bottom="0.75" header="0.3" footer="0.3"/>
    </customSheetView>
  </customSheetViews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opLeftCell="A192" workbookViewId="0">
      <selection activeCell="A2" sqref="A2:A216"/>
    </sheetView>
  </sheetViews>
  <sheetFormatPr defaultColWidth="11.42578125" defaultRowHeight="15.75" x14ac:dyDescent="0.25"/>
  <cols>
    <col min="1" max="1" width="3.140625" bestFit="1" customWidth="1"/>
    <col min="2" max="2" width="6.7109375" bestFit="1" customWidth="1"/>
    <col min="3" max="3" width="5" bestFit="1" customWidth="1"/>
    <col min="4" max="4" width="6.7109375" bestFit="1" customWidth="1"/>
    <col min="5" max="5" width="6.42578125" bestFit="1" customWidth="1"/>
    <col min="6" max="13" width="5.7109375" customWidth="1"/>
    <col min="14" max="14" width="5.28515625" bestFit="1" customWidth="1"/>
    <col min="15" max="15" width="29.42578125" customWidth="1"/>
    <col min="16" max="16" width="7.28515625" style="3" bestFit="1" customWidth="1"/>
  </cols>
  <sheetData>
    <row r="1" spans="1:16" s="5" customFormat="1" x14ac:dyDescent="0.25">
      <c r="A1" s="5" t="s">
        <v>793</v>
      </c>
      <c r="B1" s="5" t="s">
        <v>895</v>
      </c>
      <c r="C1" s="5" t="s">
        <v>773</v>
      </c>
      <c r="D1" s="5" t="s">
        <v>349</v>
      </c>
      <c r="E1" s="5" t="s">
        <v>351</v>
      </c>
      <c r="F1" s="6" t="s">
        <v>774</v>
      </c>
      <c r="G1" s="6" t="s">
        <v>775</v>
      </c>
      <c r="H1" s="6" t="s">
        <v>776</v>
      </c>
      <c r="I1" s="6" t="s">
        <v>777</v>
      </c>
      <c r="J1" s="6" t="s">
        <v>778</v>
      </c>
      <c r="K1" s="6" t="s">
        <v>779</v>
      </c>
      <c r="L1" s="6" t="s">
        <v>780</v>
      </c>
      <c r="M1" s="6" t="s">
        <v>781</v>
      </c>
      <c r="N1" s="5" t="s">
        <v>771</v>
      </c>
      <c r="O1" s="5" t="s">
        <v>894</v>
      </c>
      <c r="P1" s="23" t="s">
        <v>949</v>
      </c>
    </row>
    <row r="2" spans="1:16" x14ac:dyDescent="0.25">
      <c r="A2">
        <v>0</v>
      </c>
      <c r="B2" t="s">
        <v>242</v>
      </c>
      <c r="C2" t="s">
        <v>786</v>
      </c>
      <c r="D2" t="s">
        <v>85</v>
      </c>
      <c r="E2" t="s">
        <v>86</v>
      </c>
      <c r="F2" s="7">
        <v>0</v>
      </c>
      <c r="G2" s="7">
        <v>-0.13</v>
      </c>
      <c r="H2" s="7">
        <v>-0.23</v>
      </c>
      <c r="I2" s="7">
        <v>-0.14000000000000001</v>
      </c>
      <c r="J2" s="7">
        <v>-0.19</v>
      </c>
      <c r="K2" s="7">
        <v>0.24</v>
      </c>
      <c r="L2" s="7">
        <v>0.14000000000000001</v>
      </c>
      <c r="M2" s="7">
        <v>0.19</v>
      </c>
      <c r="O2" t="s">
        <v>85</v>
      </c>
      <c r="P2" s="3">
        <v>1</v>
      </c>
    </row>
    <row r="3" spans="1:16" x14ac:dyDescent="0.25">
      <c r="A3">
        <v>0</v>
      </c>
      <c r="B3" t="s">
        <v>243</v>
      </c>
      <c r="C3" t="s">
        <v>786</v>
      </c>
      <c r="D3" t="s">
        <v>31</v>
      </c>
      <c r="E3" t="s">
        <v>212</v>
      </c>
      <c r="F3" s="7">
        <v>0</v>
      </c>
      <c r="G3" s="7">
        <v>0.03</v>
      </c>
      <c r="H3" s="7">
        <v>0.06</v>
      </c>
      <c r="I3" s="7">
        <v>0.03</v>
      </c>
      <c r="J3" s="7">
        <v>0.03</v>
      </c>
      <c r="K3" s="7">
        <v>0.15</v>
      </c>
      <c r="L3" s="7">
        <v>0.27</v>
      </c>
      <c r="M3" s="7">
        <v>0.16</v>
      </c>
      <c r="O3" t="s">
        <v>31</v>
      </c>
      <c r="P3" s="3">
        <v>1</v>
      </c>
    </row>
    <row r="4" spans="1:16" x14ac:dyDescent="0.25">
      <c r="A4">
        <v>2</v>
      </c>
      <c r="B4" t="s">
        <v>244</v>
      </c>
      <c r="C4" t="s">
        <v>786</v>
      </c>
      <c r="D4" t="s">
        <v>32</v>
      </c>
      <c r="E4" t="s">
        <v>212</v>
      </c>
      <c r="F4" s="7">
        <v>0</v>
      </c>
      <c r="G4" s="7">
        <v>-0.09</v>
      </c>
      <c r="H4" s="7">
        <v>-0.04</v>
      </c>
      <c r="I4" s="7">
        <v>-7.0000000000000007E-2</v>
      </c>
      <c r="J4" s="7">
        <v>-0.08</v>
      </c>
      <c r="K4" s="7">
        <v>2.59</v>
      </c>
      <c r="L4" s="7">
        <v>2.5099999999999998</v>
      </c>
      <c r="M4" s="7">
        <v>2.58</v>
      </c>
      <c r="O4" t="s">
        <v>213</v>
      </c>
      <c r="P4" s="3">
        <v>1</v>
      </c>
    </row>
    <row r="5" spans="1:16" x14ac:dyDescent="0.25">
      <c r="A5">
        <v>2</v>
      </c>
      <c r="B5" t="s">
        <v>245</v>
      </c>
      <c r="C5" t="s">
        <v>786</v>
      </c>
      <c r="D5" t="s">
        <v>33</v>
      </c>
      <c r="E5" t="s">
        <v>212</v>
      </c>
      <c r="F5" s="7">
        <v>0</v>
      </c>
      <c r="G5" s="7">
        <v>-0.03</v>
      </c>
      <c r="H5" s="7">
        <v>0.02</v>
      </c>
      <c r="I5" s="7">
        <v>-0.04</v>
      </c>
      <c r="J5" s="7">
        <v>-0.08</v>
      </c>
      <c r="K5" s="7">
        <v>0.99</v>
      </c>
      <c r="L5" s="7">
        <v>0.92</v>
      </c>
      <c r="M5" s="7">
        <v>0.89</v>
      </c>
      <c r="O5" t="s">
        <v>213</v>
      </c>
      <c r="P5" s="3">
        <v>1</v>
      </c>
    </row>
    <row r="6" spans="1:16" x14ac:dyDescent="0.25">
      <c r="A6">
        <v>2</v>
      </c>
      <c r="B6" t="s">
        <v>246</v>
      </c>
      <c r="C6" t="s">
        <v>786</v>
      </c>
      <c r="D6" t="s">
        <v>34</v>
      </c>
      <c r="E6" t="s">
        <v>212</v>
      </c>
      <c r="F6" s="7">
        <v>0</v>
      </c>
      <c r="G6" s="7">
        <v>-0.04</v>
      </c>
      <c r="H6" s="7">
        <v>-0.16</v>
      </c>
      <c r="I6" s="7">
        <v>-0.12</v>
      </c>
      <c r="J6" s="7">
        <v>-0.22</v>
      </c>
      <c r="K6" s="7">
        <v>0.48</v>
      </c>
      <c r="L6" s="7">
        <v>0.48</v>
      </c>
      <c r="M6" s="7">
        <v>0.49</v>
      </c>
      <c r="O6" t="s">
        <v>214</v>
      </c>
      <c r="P6" s="3">
        <v>1</v>
      </c>
    </row>
    <row r="7" spans="1:16" x14ac:dyDescent="0.25">
      <c r="A7">
        <v>0</v>
      </c>
      <c r="B7" t="s">
        <v>247</v>
      </c>
      <c r="C7" t="s">
        <v>786</v>
      </c>
      <c r="D7" t="s">
        <v>55</v>
      </c>
      <c r="E7" t="s">
        <v>224</v>
      </c>
      <c r="F7" s="7">
        <v>0</v>
      </c>
      <c r="G7" s="7">
        <v>0</v>
      </c>
      <c r="H7" s="7">
        <v>0.03</v>
      </c>
      <c r="I7" s="7">
        <v>0.14000000000000001</v>
      </c>
      <c r="J7" s="7">
        <v>0.08</v>
      </c>
      <c r="K7" s="7">
        <v>0.33</v>
      </c>
      <c r="L7" s="7">
        <v>0.1</v>
      </c>
      <c r="M7" s="7">
        <v>0.04</v>
      </c>
      <c r="O7" t="s">
        <v>223</v>
      </c>
      <c r="P7" s="3">
        <v>1</v>
      </c>
    </row>
    <row r="8" spans="1:16" x14ac:dyDescent="0.25">
      <c r="A8">
        <v>0</v>
      </c>
      <c r="B8" t="s">
        <v>248</v>
      </c>
      <c r="C8" t="s">
        <v>786</v>
      </c>
      <c r="D8" t="s">
        <v>56</v>
      </c>
      <c r="E8" t="s">
        <v>224</v>
      </c>
      <c r="F8" s="7">
        <v>0</v>
      </c>
      <c r="G8" s="7">
        <v>0.1</v>
      </c>
      <c r="H8" s="7">
        <v>0.1</v>
      </c>
      <c r="I8" s="7">
        <v>0.16</v>
      </c>
      <c r="J8" s="7">
        <v>0</v>
      </c>
      <c r="K8" s="7">
        <v>0.17</v>
      </c>
      <c r="L8" s="7">
        <v>0.1</v>
      </c>
      <c r="M8" s="7">
        <v>-0.01</v>
      </c>
      <c r="O8" t="s">
        <v>223</v>
      </c>
      <c r="P8" s="3">
        <v>1</v>
      </c>
    </row>
    <row r="9" spans="1:16" x14ac:dyDescent="0.25">
      <c r="A9">
        <v>3</v>
      </c>
      <c r="B9" t="s">
        <v>249</v>
      </c>
      <c r="C9" t="s">
        <v>786</v>
      </c>
      <c r="D9" t="s">
        <v>57</v>
      </c>
      <c r="E9" t="s">
        <v>224</v>
      </c>
      <c r="F9" s="7">
        <v>0</v>
      </c>
      <c r="G9" s="7">
        <v>0.05</v>
      </c>
      <c r="H9" s="7">
        <v>0.04</v>
      </c>
      <c r="I9" s="7">
        <v>0.09</v>
      </c>
      <c r="J9" s="7">
        <v>-0.06</v>
      </c>
      <c r="K9" s="7">
        <v>-0.21</v>
      </c>
      <c r="L9" s="7">
        <v>-0.25</v>
      </c>
      <c r="M9" s="7">
        <v>-0.41</v>
      </c>
      <c r="O9" t="s">
        <v>842</v>
      </c>
      <c r="P9" s="3">
        <v>1</v>
      </c>
    </row>
    <row r="10" spans="1:16" x14ac:dyDescent="0.25">
      <c r="A10">
        <v>0</v>
      </c>
      <c r="B10" t="s">
        <v>250</v>
      </c>
      <c r="C10" t="s">
        <v>786</v>
      </c>
      <c r="D10" t="s">
        <v>58</v>
      </c>
      <c r="E10" t="s">
        <v>224</v>
      </c>
      <c r="F10" s="7">
        <v>0</v>
      </c>
      <c r="G10" s="7">
        <v>0</v>
      </c>
      <c r="H10" s="7">
        <v>-0.04</v>
      </c>
      <c r="I10" s="7">
        <v>0.16</v>
      </c>
      <c r="J10" s="7">
        <v>0.04</v>
      </c>
      <c r="K10" s="7">
        <v>0.08</v>
      </c>
      <c r="L10" s="7">
        <v>0.05</v>
      </c>
      <c r="M10" s="7">
        <v>0.02</v>
      </c>
      <c r="O10" t="s">
        <v>225</v>
      </c>
      <c r="P10" s="3">
        <v>1</v>
      </c>
    </row>
    <row r="11" spans="1:16" x14ac:dyDescent="0.25">
      <c r="A11">
        <v>0</v>
      </c>
      <c r="B11" t="s">
        <v>251</v>
      </c>
      <c r="C11" t="s">
        <v>786</v>
      </c>
      <c r="D11" t="s">
        <v>59</v>
      </c>
      <c r="E11" t="s">
        <v>224</v>
      </c>
      <c r="F11" s="7">
        <v>0</v>
      </c>
      <c r="G11" s="7">
        <v>0.1</v>
      </c>
      <c r="H11" s="7">
        <v>0.12</v>
      </c>
      <c r="I11" s="7">
        <v>0.09</v>
      </c>
      <c r="J11" s="7">
        <v>-0.04</v>
      </c>
      <c r="K11" s="7">
        <v>0.33</v>
      </c>
      <c r="L11" s="7">
        <v>0.1</v>
      </c>
      <c r="M11" s="7">
        <v>0.11</v>
      </c>
      <c r="O11" t="s">
        <v>226</v>
      </c>
      <c r="P11" s="3">
        <v>1</v>
      </c>
    </row>
    <row r="12" spans="1:16" x14ac:dyDescent="0.25">
      <c r="A12">
        <v>0</v>
      </c>
      <c r="B12" t="s">
        <v>252</v>
      </c>
      <c r="C12" t="s">
        <v>786</v>
      </c>
      <c r="D12" t="s">
        <v>60</v>
      </c>
      <c r="E12" t="s">
        <v>224</v>
      </c>
      <c r="F12" s="7">
        <v>0</v>
      </c>
      <c r="G12" s="7">
        <v>-0.04</v>
      </c>
      <c r="H12" s="7">
        <v>-0.04</v>
      </c>
      <c r="I12" s="7">
        <v>-0.04</v>
      </c>
      <c r="J12" s="7">
        <v>-0.04</v>
      </c>
      <c r="K12" s="7">
        <v>-0.04</v>
      </c>
      <c r="L12" s="7">
        <v>-0.04</v>
      </c>
      <c r="M12" s="7">
        <v>-0.04</v>
      </c>
      <c r="O12" t="s">
        <v>223</v>
      </c>
      <c r="P12" s="3">
        <v>1</v>
      </c>
    </row>
    <row r="13" spans="1:16" x14ac:dyDescent="0.25">
      <c r="A13">
        <v>2</v>
      </c>
      <c r="B13" t="s">
        <v>253</v>
      </c>
      <c r="C13" t="s">
        <v>786</v>
      </c>
      <c r="D13" t="s">
        <v>77</v>
      </c>
      <c r="E13" t="s">
        <v>229</v>
      </c>
      <c r="F13" s="7">
        <v>0</v>
      </c>
      <c r="G13" s="7">
        <v>0.04</v>
      </c>
      <c r="H13" s="7">
        <v>0.72</v>
      </c>
      <c r="I13" s="7">
        <v>1.1399999999999999</v>
      </c>
      <c r="J13" s="7">
        <v>1.34</v>
      </c>
      <c r="K13" s="7">
        <v>2.8</v>
      </c>
      <c r="L13" s="7">
        <v>2.79</v>
      </c>
      <c r="M13" s="7">
        <v>2.82</v>
      </c>
      <c r="O13" t="s">
        <v>77</v>
      </c>
      <c r="P13" s="3">
        <v>1</v>
      </c>
    </row>
    <row r="14" spans="1:16" x14ac:dyDescent="0.25">
      <c r="A14">
        <v>2</v>
      </c>
      <c r="B14" t="s">
        <v>254</v>
      </c>
      <c r="C14" t="s">
        <v>786</v>
      </c>
      <c r="D14" t="s">
        <v>78</v>
      </c>
      <c r="E14" t="s">
        <v>229</v>
      </c>
      <c r="F14" s="7">
        <v>0</v>
      </c>
      <c r="G14" s="7">
        <v>0</v>
      </c>
      <c r="H14" s="7">
        <v>-0.01</v>
      </c>
      <c r="I14" s="7">
        <v>0.05</v>
      </c>
      <c r="J14" s="7">
        <v>-0.01</v>
      </c>
      <c r="K14" s="7">
        <v>0.37</v>
      </c>
      <c r="L14" s="7">
        <v>0.44</v>
      </c>
      <c r="M14" s="7">
        <v>0.33</v>
      </c>
      <c r="O14" t="s">
        <v>230</v>
      </c>
      <c r="P14" s="3">
        <v>1</v>
      </c>
    </row>
    <row r="15" spans="1:16" x14ac:dyDescent="0.25">
      <c r="A15">
        <v>0</v>
      </c>
      <c r="B15" t="s">
        <v>260</v>
      </c>
      <c r="C15" t="s">
        <v>786</v>
      </c>
      <c r="D15" t="s">
        <v>61</v>
      </c>
      <c r="E15" t="s">
        <v>224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0.16</v>
      </c>
      <c r="L15" s="7">
        <v>0.02</v>
      </c>
      <c r="M15" s="7">
        <v>0.01</v>
      </c>
      <c r="O15" t="s">
        <v>227</v>
      </c>
      <c r="P15" s="3">
        <v>1</v>
      </c>
    </row>
    <row r="16" spans="1:16" x14ac:dyDescent="0.25">
      <c r="A16">
        <v>0</v>
      </c>
      <c r="B16" t="s">
        <v>261</v>
      </c>
      <c r="C16" t="s">
        <v>786</v>
      </c>
      <c r="D16" t="s">
        <v>62</v>
      </c>
      <c r="E16" t="s">
        <v>224</v>
      </c>
      <c r="F16" s="7">
        <v>0</v>
      </c>
      <c r="G16" s="7">
        <v>0</v>
      </c>
      <c r="H16" s="7">
        <v>0</v>
      </c>
      <c r="I16" s="7">
        <v>0.03</v>
      </c>
      <c r="J16" s="7">
        <v>0</v>
      </c>
      <c r="K16" s="7">
        <v>0.16</v>
      </c>
      <c r="L16" s="7">
        <v>0.19</v>
      </c>
      <c r="M16" s="7">
        <v>0.03</v>
      </c>
      <c r="O16" t="s">
        <v>227</v>
      </c>
      <c r="P16" s="3">
        <v>1</v>
      </c>
    </row>
    <row r="17" spans="1:16" x14ac:dyDescent="0.25">
      <c r="A17">
        <v>0</v>
      </c>
      <c r="B17" t="s">
        <v>262</v>
      </c>
      <c r="C17" t="s">
        <v>786</v>
      </c>
      <c r="D17" t="s">
        <v>63</v>
      </c>
      <c r="E17" t="s">
        <v>224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0.02</v>
      </c>
      <c r="L17" s="7">
        <v>0.05</v>
      </c>
      <c r="M17" s="7">
        <v>0</v>
      </c>
      <c r="O17" t="s">
        <v>227</v>
      </c>
      <c r="P17" s="3">
        <v>1</v>
      </c>
    </row>
    <row r="18" spans="1:16" x14ac:dyDescent="0.25">
      <c r="A18">
        <v>0</v>
      </c>
      <c r="B18" t="s">
        <v>263</v>
      </c>
      <c r="C18" t="s">
        <v>786</v>
      </c>
      <c r="D18" t="s">
        <v>64</v>
      </c>
      <c r="E18" t="s">
        <v>224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O18" t="s">
        <v>227</v>
      </c>
      <c r="P18" s="3">
        <v>1</v>
      </c>
    </row>
    <row r="19" spans="1:16" x14ac:dyDescent="0.25">
      <c r="A19">
        <v>0</v>
      </c>
      <c r="B19" t="s">
        <v>264</v>
      </c>
      <c r="C19" t="s">
        <v>786</v>
      </c>
      <c r="D19" t="s">
        <v>65</v>
      </c>
      <c r="E19" t="s">
        <v>76</v>
      </c>
      <c r="F19" s="7">
        <v>0</v>
      </c>
      <c r="G19" s="7">
        <v>0.06</v>
      </c>
      <c r="H19" s="7">
        <v>0.05</v>
      </c>
      <c r="I19" s="7">
        <v>0.11</v>
      </c>
      <c r="J19" s="7">
        <v>-0.06</v>
      </c>
      <c r="K19" s="7">
        <v>-0.12</v>
      </c>
      <c r="L19" s="7">
        <v>-7.0000000000000007E-2</v>
      </c>
      <c r="M19" s="7">
        <v>-0.22</v>
      </c>
      <c r="O19" t="s">
        <v>228</v>
      </c>
      <c r="P19" s="3">
        <v>1</v>
      </c>
    </row>
    <row r="20" spans="1:16" x14ac:dyDescent="0.25">
      <c r="A20">
        <v>2</v>
      </c>
      <c r="B20" t="s">
        <v>265</v>
      </c>
      <c r="C20" t="s">
        <v>786</v>
      </c>
      <c r="D20" t="s">
        <v>19</v>
      </c>
      <c r="E20" t="s">
        <v>24</v>
      </c>
      <c r="F20" s="7">
        <v>0</v>
      </c>
      <c r="G20" s="7">
        <v>-7.0000000000000007E-2</v>
      </c>
      <c r="H20" s="7">
        <v>0.16</v>
      </c>
      <c r="I20" s="7">
        <v>0.43</v>
      </c>
      <c r="J20" s="7">
        <v>0.43</v>
      </c>
      <c r="K20" s="7">
        <v>1.74</v>
      </c>
      <c r="L20" s="7">
        <v>1.82</v>
      </c>
      <c r="M20" s="7">
        <v>2.0699999999999998</v>
      </c>
      <c r="O20" t="s">
        <v>206</v>
      </c>
      <c r="P20" s="3">
        <v>1</v>
      </c>
    </row>
    <row r="21" spans="1:16" x14ac:dyDescent="0.25">
      <c r="A21">
        <v>2</v>
      </c>
      <c r="B21" t="s">
        <v>266</v>
      </c>
      <c r="C21" t="s">
        <v>786</v>
      </c>
      <c r="D21" t="s">
        <v>20</v>
      </c>
      <c r="E21" t="s">
        <v>24</v>
      </c>
      <c r="F21" s="7">
        <v>0</v>
      </c>
      <c r="G21" s="7">
        <v>-0.01</v>
      </c>
      <c r="H21" s="7">
        <v>7.0000000000000007E-2</v>
      </c>
      <c r="I21" s="7">
        <v>0.09</v>
      </c>
      <c r="J21" s="7">
        <v>0.09</v>
      </c>
      <c r="K21" s="7">
        <v>1.02</v>
      </c>
      <c r="L21" s="7">
        <v>1.08</v>
      </c>
      <c r="M21" s="7">
        <v>0.95</v>
      </c>
      <c r="O21" t="s">
        <v>207</v>
      </c>
      <c r="P21" s="3">
        <v>1</v>
      </c>
    </row>
    <row r="22" spans="1:16" x14ac:dyDescent="0.25">
      <c r="A22">
        <v>2</v>
      </c>
      <c r="B22" t="s">
        <v>267</v>
      </c>
      <c r="C22" t="s">
        <v>786</v>
      </c>
      <c r="D22" t="s">
        <v>21</v>
      </c>
      <c r="E22" t="s">
        <v>24</v>
      </c>
      <c r="F22" s="7">
        <v>0</v>
      </c>
      <c r="G22" s="7">
        <v>0.1</v>
      </c>
      <c r="H22" s="7">
        <v>0</v>
      </c>
      <c r="I22" s="7">
        <v>0.14000000000000001</v>
      </c>
      <c r="J22" s="7">
        <v>-0.03</v>
      </c>
      <c r="K22" s="7">
        <v>0.72</v>
      </c>
      <c r="L22" s="7">
        <v>0.74</v>
      </c>
      <c r="M22" s="7">
        <v>0.69</v>
      </c>
      <c r="O22" t="s">
        <v>207</v>
      </c>
      <c r="P22" s="3">
        <v>1</v>
      </c>
    </row>
    <row r="23" spans="1:16" x14ac:dyDescent="0.25">
      <c r="A23">
        <v>2</v>
      </c>
      <c r="B23" t="s">
        <v>268</v>
      </c>
      <c r="C23" t="s">
        <v>786</v>
      </c>
      <c r="D23" t="s">
        <v>22</v>
      </c>
      <c r="E23" t="s">
        <v>24</v>
      </c>
      <c r="F23" s="7">
        <v>0</v>
      </c>
      <c r="G23" s="7">
        <v>0.17</v>
      </c>
      <c r="H23" s="7">
        <v>0.5</v>
      </c>
      <c r="I23" s="7">
        <v>0.75</v>
      </c>
      <c r="J23" s="7">
        <v>0.76</v>
      </c>
      <c r="K23" s="7">
        <v>2.83</v>
      </c>
      <c r="L23" s="7">
        <v>2.84</v>
      </c>
      <c r="M23" s="7">
        <v>2.86</v>
      </c>
      <c r="O23" t="s">
        <v>206</v>
      </c>
      <c r="P23" s="3">
        <v>1</v>
      </c>
    </row>
    <row r="24" spans="1:16" x14ac:dyDescent="0.25">
      <c r="A24">
        <v>2</v>
      </c>
      <c r="B24" t="s">
        <v>269</v>
      </c>
      <c r="C24" t="s">
        <v>786</v>
      </c>
      <c r="D24" t="s">
        <v>23</v>
      </c>
      <c r="E24" t="s">
        <v>24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0.8</v>
      </c>
      <c r="L24" s="7">
        <v>0.64</v>
      </c>
      <c r="M24" s="7">
        <v>0.8</v>
      </c>
      <c r="O24" t="s">
        <v>207</v>
      </c>
      <c r="P24" s="3">
        <v>1</v>
      </c>
    </row>
    <row r="25" spans="1:16" x14ac:dyDescent="0.25">
      <c r="A25">
        <v>2</v>
      </c>
      <c r="B25" t="s">
        <v>270</v>
      </c>
      <c r="C25" t="s">
        <v>786</v>
      </c>
      <c r="D25" t="s">
        <v>24</v>
      </c>
      <c r="E25" t="s">
        <v>24</v>
      </c>
      <c r="F25" s="7">
        <v>0</v>
      </c>
      <c r="G25" s="7">
        <v>0.02</v>
      </c>
      <c r="H25" s="7">
        <v>0.26</v>
      </c>
      <c r="I25" s="7">
        <v>0.48</v>
      </c>
      <c r="J25" s="7">
        <v>0.46</v>
      </c>
      <c r="K25" s="7">
        <v>1.34</v>
      </c>
      <c r="L25" s="7">
        <v>1.37</v>
      </c>
      <c r="M25" s="7">
        <v>1.37</v>
      </c>
      <c r="O25" t="s">
        <v>208</v>
      </c>
      <c r="P25" s="3">
        <v>1</v>
      </c>
    </row>
    <row r="26" spans="1:16" x14ac:dyDescent="0.25">
      <c r="A26">
        <v>0</v>
      </c>
      <c r="B26" t="s">
        <v>271</v>
      </c>
      <c r="C26" t="s">
        <v>786</v>
      </c>
      <c r="D26" t="s">
        <v>25</v>
      </c>
      <c r="E26" t="s">
        <v>24</v>
      </c>
      <c r="F26" s="7">
        <v>0</v>
      </c>
      <c r="G26" s="7">
        <v>0</v>
      </c>
      <c r="H26" s="7">
        <v>0.17</v>
      </c>
      <c r="I26" s="7">
        <v>0.39</v>
      </c>
      <c r="J26" s="7">
        <v>0.3</v>
      </c>
      <c r="K26" s="7">
        <v>0.08</v>
      </c>
      <c r="L26" s="7">
        <v>0</v>
      </c>
      <c r="M26" s="7">
        <v>0.01</v>
      </c>
      <c r="O26" t="s">
        <v>207</v>
      </c>
      <c r="P26" s="3">
        <v>1</v>
      </c>
    </row>
    <row r="27" spans="1:16" x14ac:dyDescent="0.25">
      <c r="A27">
        <v>0</v>
      </c>
      <c r="B27" t="s">
        <v>279</v>
      </c>
      <c r="C27" t="s">
        <v>786</v>
      </c>
      <c r="D27" t="s">
        <v>66</v>
      </c>
      <c r="E27" t="s">
        <v>76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O27" t="s">
        <v>228</v>
      </c>
      <c r="P27" s="3">
        <v>1</v>
      </c>
    </row>
    <row r="28" spans="1:16" x14ac:dyDescent="0.25">
      <c r="A28">
        <v>0</v>
      </c>
      <c r="B28" t="s">
        <v>280</v>
      </c>
      <c r="C28" t="s">
        <v>786</v>
      </c>
      <c r="D28" t="s">
        <v>67</v>
      </c>
      <c r="E28" t="s">
        <v>76</v>
      </c>
      <c r="F28" s="7">
        <v>0</v>
      </c>
      <c r="G28" s="7">
        <v>7.0000000000000007E-2</v>
      </c>
      <c r="H28" s="7">
        <v>-0.01</v>
      </c>
      <c r="I28" s="7">
        <v>0.02</v>
      </c>
      <c r="J28" s="7">
        <v>0.04</v>
      </c>
      <c r="K28" s="7">
        <v>0.08</v>
      </c>
      <c r="L28" s="7">
        <v>-0.05</v>
      </c>
      <c r="M28" s="7">
        <v>-0.02</v>
      </c>
      <c r="O28" t="s">
        <v>228</v>
      </c>
      <c r="P28" s="3">
        <v>1</v>
      </c>
    </row>
    <row r="29" spans="1:16" x14ac:dyDescent="0.25">
      <c r="A29">
        <v>0</v>
      </c>
      <c r="B29" t="s">
        <v>281</v>
      </c>
      <c r="C29" t="s">
        <v>786</v>
      </c>
      <c r="D29" t="s">
        <v>68</v>
      </c>
      <c r="E29" t="s">
        <v>76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O29" t="s">
        <v>228</v>
      </c>
      <c r="P29" s="3">
        <v>1</v>
      </c>
    </row>
    <row r="30" spans="1:16" x14ac:dyDescent="0.25">
      <c r="A30">
        <v>0</v>
      </c>
      <c r="B30" t="s">
        <v>282</v>
      </c>
      <c r="C30" t="s">
        <v>786</v>
      </c>
      <c r="D30" t="s">
        <v>69</v>
      </c>
      <c r="E30" t="s">
        <v>76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O30" t="s">
        <v>228</v>
      </c>
      <c r="P30" s="3">
        <v>1</v>
      </c>
    </row>
    <row r="31" spans="1:16" x14ac:dyDescent="0.25">
      <c r="A31">
        <v>0</v>
      </c>
      <c r="B31" t="s">
        <v>283</v>
      </c>
      <c r="C31" t="s">
        <v>786</v>
      </c>
      <c r="D31" t="s">
        <v>70</v>
      </c>
      <c r="E31" t="s">
        <v>76</v>
      </c>
      <c r="F31" s="7">
        <v>0</v>
      </c>
      <c r="G31" s="7">
        <v>0.06</v>
      </c>
      <c r="H31" s="7">
        <v>-0.03</v>
      </c>
      <c r="I31" s="7">
        <v>0</v>
      </c>
      <c r="J31" s="7">
        <v>0.05</v>
      </c>
      <c r="K31" s="7">
        <v>-0.08</v>
      </c>
      <c r="L31" s="7">
        <v>-0.16</v>
      </c>
      <c r="M31" s="7">
        <v>-0.09</v>
      </c>
      <c r="O31" t="s">
        <v>228</v>
      </c>
      <c r="P31" s="3">
        <v>1</v>
      </c>
    </row>
    <row r="32" spans="1:16" x14ac:dyDescent="0.25">
      <c r="A32">
        <v>0</v>
      </c>
      <c r="B32" t="s">
        <v>284</v>
      </c>
      <c r="C32" t="s">
        <v>786</v>
      </c>
      <c r="D32" t="s">
        <v>71</v>
      </c>
      <c r="E32" t="s">
        <v>76</v>
      </c>
      <c r="F32" s="7">
        <v>0</v>
      </c>
      <c r="G32" s="7">
        <v>-7.0000000000000007E-2</v>
      </c>
      <c r="H32" s="7">
        <v>-0.04</v>
      </c>
      <c r="I32" s="7">
        <v>0.04</v>
      </c>
      <c r="J32" s="7">
        <v>-0.03</v>
      </c>
      <c r="K32" s="7">
        <v>-0.01</v>
      </c>
      <c r="L32" s="7">
        <v>-0.14000000000000001</v>
      </c>
      <c r="M32" s="7">
        <v>-0.09</v>
      </c>
      <c r="O32" t="s">
        <v>228</v>
      </c>
      <c r="P32" s="3">
        <v>1</v>
      </c>
    </row>
    <row r="33" spans="1:16" x14ac:dyDescent="0.25">
      <c r="A33">
        <v>0</v>
      </c>
      <c r="B33" t="s">
        <v>285</v>
      </c>
      <c r="C33" t="s">
        <v>786</v>
      </c>
      <c r="D33" t="s">
        <v>72</v>
      </c>
      <c r="E33" t="s">
        <v>76</v>
      </c>
      <c r="F33" s="7">
        <v>0</v>
      </c>
      <c r="G33" s="7">
        <v>-0.02</v>
      </c>
      <c r="H33" s="7">
        <v>-0.04</v>
      </c>
      <c r="I33" s="7">
        <v>-0.13</v>
      </c>
      <c r="J33" s="7">
        <v>-0.19</v>
      </c>
      <c r="K33" s="7">
        <v>-0.23</v>
      </c>
      <c r="L33" s="7">
        <v>-0.12</v>
      </c>
      <c r="M33" s="7">
        <v>-0.22</v>
      </c>
      <c r="O33" t="s">
        <v>228</v>
      </c>
      <c r="P33" s="3">
        <v>1</v>
      </c>
    </row>
    <row r="34" spans="1:16" x14ac:dyDescent="0.25">
      <c r="A34">
        <v>3</v>
      </c>
      <c r="B34" t="s">
        <v>286</v>
      </c>
      <c r="C34" t="s">
        <v>786</v>
      </c>
      <c r="D34" t="s">
        <v>73</v>
      </c>
      <c r="E34" t="s">
        <v>76</v>
      </c>
      <c r="F34" s="7">
        <v>0</v>
      </c>
      <c r="G34" s="7">
        <v>0.04</v>
      </c>
      <c r="H34" s="7">
        <v>-0.08</v>
      </c>
      <c r="I34" s="7">
        <v>-0.12</v>
      </c>
      <c r="J34" s="7">
        <v>-0.27</v>
      </c>
      <c r="K34" s="7">
        <v>-0.38</v>
      </c>
      <c r="L34" s="7">
        <v>-0.45</v>
      </c>
      <c r="M34" s="7">
        <v>-0.65</v>
      </c>
      <c r="O34" t="s">
        <v>228</v>
      </c>
      <c r="P34" s="3">
        <v>1</v>
      </c>
    </row>
    <row r="35" spans="1:16" x14ac:dyDescent="0.25">
      <c r="A35">
        <v>3</v>
      </c>
      <c r="B35" t="s">
        <v>287</v>
      </c>
      <c r="C35" t="s">
        <v>786</v>
      </c>
      <c r="D35" t="s">
        <v>74</v>
      </c>
      <c r="E35" t="s">
        <v>76</v>
      </c>
      <c r="F35" s="7">
        <v>0</v>
      </c>
      <c r="G35" s="7">
        <v>0.03</v>
      </c>
      <c r="H35" s="7">
        <v>-0.2</v>
      </c>
      <c r="I35" s="7">
        <v>-0.24</v>
      </c>
      <c r="J35" s="7">
        <v>-0.37</v>
      </c>
      <c r="K35" s="7">
        <v>-0.3</v>
      </c>
      <c r="L35" s="7">
        <v>-0.46</v>
      </c>
      <c r="M35" s="7">
        <v>-0.47</v>
      </c>
      <c r="O35" t="s">
        <v>228</v>
      </c>
      <c r="P35" s="3">
        <v>1</v>
      </c>
    </row>
    <row r="36" spans="1:16" x14ac:dyDescent="0.25">
      <c r="A36">
        <v>0</v>
      </c>
      <c r="B36" t="s">
        <v>288</v>
      </c>
      <c r="C36" t="s">
        <v>786</v>
      </c>
      <c r="D36" t="s">
        <v>75</v>
      </c>
      <c r="E36" t="s">
        <v>76</v>
      </c>
      <c r="F36" s="7">
        <v>0</v>
      </c>
      <c r="G36" s="7">
        <v>-0.02</v>
      </c>
      <c r="H36" s="7">
        <v>-0.03</v>
      </c>
      <c r="I36" s="7">
        <v>-0.16</v>
      </c>
      <c r="J36" s="7">
        <v>-0.22</v>
      </c>
      <c r="K36" s="7">
        <v>-0.3</v>
      </c>
      <c r="L36" s="7">
        <v>-0.26</v>
      </c>
      <c r="M36" s="7">
        <v>-0.39</v>
      </c>
      <c r="O36" t="s">
        <v>228</v>
      </c>
      <c r="P36" s="3">
        <v>1</v>
      </c>
    </row>
    <row r="37" spans="1:16" x14ac:dyDescent="0.25">
      <c r="A37">
        <v>0</v>
      </c>
      <c r="B37" t="s">
        <v>289</v>
      </c>
      <c r="C37" t="s">
        <v>786</v>
      </c>
      <c r="D37" t="s">
        <v>76</v>
      </c>
      <c r="E37" t="s">
        <v>76</v>
      </c>
      <c r="F37" s="7">
        <v>0</v>
      </c>
      <c r="G37" s="7">
        <v>-0.14000000000000001</v>
      </c>
      <c r="H37" s="7">
        <v>-0.17</v>
      </c>
      <c r="I37" s="7">
        <v>-0.26</v>
      </c>
      <c r="J37" s="7">
        <v>-0.34</v>
      </c>
      <c r="K37" s="7">
        <v>-0.18</v>
      </c>
      <c r="L37" s="7">
        <v>-0.23</v>
      </c>
      <c r="M37" s="7">
        <v>-0.28000000000000003</v>
      </c>
      <c r="O37" t="s">
        <v>228</v>
      </c>
      <c r="P37" s="3">
        <v>1</v>
      </c>
    </row>
    <row r="38" spans="1:16" x14ac:dyDescent="0.25">
      <c r="A38">
        <v>2</v>
      </c>
      <c r="B38" t="s">
        <v>290</v>
      </c>
      <c r="C38" t="s">
        <v>786</v>
      </c>
      <c r="D38" t="s">
        <v>93</v>
      </c>
      <c r="E38" t="s">
        <v>96</v>
      </c>
      <c r="F38" s="7">
        <v>0</v>
      </c>
      <c r="G38" s="7">
        <v>0</v>
      </c>
      <c r="H38" s="7">
        <v>0.35</v>
      </c>
      <c r="I38" s="7">
        <v>0.91</v>
      </c>
      <c r="J38" s="7">
        <v>0.9</v>
      </c>
      <c r="K38" s="7">
        <v>2.85</v>
      </c>
      <c r="L38" s="7">
        <v>2.82</v>
      </c>
      <c r="M38" s="7">
        <v>2.86</v>
      </c>
      <c r="O38" t="s">
        <v>236</v>
      </c>
      <c r="P38" s="3">
        <v>1</v>
      </c>
    </row>
    <row r="39" spans="1:16" x14ac:dyDescent="0.25">
      <c r="A39">
        <v>2</v>
      </c>
      <c r="B39" t="s">
        <v>291</v>
      </c>
      <c r="C39" t="s">
        <v>786</v>
      </c>
      <c r="D39" t="s">
        <v>94</v>
      </c>
      <c r="E39" t="s">
        <v>96</v>
      </c>
      <c r="F39" s="7">
        <v>0</v>
      </c>
      <c r="G39" s="7">
        <v>-0.05</v>
      </c>
      <c r="H39" s="7">
        <v>0.13</v>
      </c>
      <c r="I39" s="7">
        <v>0.32</v>
      </c>
      <c r="J39" s="7">
        <v>0.25</v>
      </c>
      <c r="K39" s="7">
        <v>1.3</v>
      </c>
      <c r="L39" s="7">
        <v>1.32</v>
      </c>
      <c r="M39" s="7">
        <v>1.31</v>
      </c>
      <c r="O39" t="s">
        <v>94</v>
      </c>
      <c r="P39" s="3">
        <v>1</v>
      </c>
    </row>
    <row r="40" spans="1:16" x14ac:dyDescent="0.25">
      <c r="A40">
        <v>2</v>
      </c>
      <c r="B40" t="s">
        <v>292</v>
      </c>
      <c r="C40" t="s">
        <v>786</v>
      </c>
      <c r="D40" t="s">
        <v>95</v>
      </c>
      <c r="E40" t="s">
        <v>96</v>
      </c>
      <c r="F40" s="7">
        <v>0</v>
      </c>
      <c r="G40" s="7">
        <v>-7.0000000000000007E-2</v>
      </c>
      <c r="H40" s="7">
        <v>0.41</v>
      </c>
      <c r="I40" s="7">
        <v>0.84</v>
      </c>
      <c r="J40" s="7">
        <v>0.74</v>
      </c>
      <c r="K40" s="7">
        <v>2.2599999999999998</v>
      </c>
      <c r="L40" s="7">
        <v>2.23</v>
      </c>
      <c r="M40" s="7">
        <v>2.0299999999999998</v>
      </c>
      <c r="O40" t="s">
        <v>236</v>
      </c>
      <c r="P40" s="3">
        <v>1</v>
      </c>
    </row>
    <row r="41" spans="1:16" x14ac:dyDescent="0.25">
      <c r="A41">
        <v>0</v>
      </c>
      <c r="B41" t="s">
        <v>293</v>
      </c>
      <c r="C41" t="s">
        <v>786</v>
      </c>
      <c r="D41" t="s">
        <v>96</v>
      </c>
      <c r="E41" t="s">
        <v>96</v>
      </c>
      <c r="F41" s="7">
        <v>0</v>
      </c>
      <c r="G41" s="7">
        <v>-0.01</v>
      </c>
      <c r="H41" s="7">
        <v>0.02</v>
      </c>
      <c r="I41" s="7">
        <v>0.11</v>
      </c>
      <c r="J41" s="7">
        <v>0.01</v>
      </c>
      <c r="K41" s="7">
        <v>-0.13</v>
      </c>
      <c r="L41" s="7">
        <v>-0.14000000000000001</v>
      </c>
      <c r="M41" s="7">
        <v>-0.13</v>
      </c>
      <c r="O41" t="s">
        <v>237</v>
      </c>
      <c r="P41" s="3">
        <v>1</v>
      </c>
    </row>
    <row r="42" spans="1:16" x14ac:dyDescent="0.25">
      <c r="A42">
        <v>2</v>
      </c>
      <c r="B42" t="s">
        <v>294</v>
      </c>
      <c r="C42" t="s">
        <v>786</v>
      </c>
      <c r="D42" t="s">
        <v>97</v>
      </c>
      <c r="E42" t="s">
        <v>96</v>
      </c>
      <c r="F42" s="7">
        <v>0</v>
      </c>
      <c r="G42" s="7">
        <v>-0.08</v>
      </c>
      <c r="H42" s="7">
        <v>0.04</v>
      </c>
      <c r="I42" s="7">
        <v>0.08</v>
      </c>
      <c r="J42" s="7">
        <v>-0.05</v>
      </c>
      <c r="K42" s="7">
        <v>0.36</v>
      </c>
      <c r="L42" s="7">
        <v>0.35</v>
      </c>
      <c r="M42" s="7">
        <v>0.41</v>
      </c>
      <c r="O42" t="s">
        <v>236</v>
      </c>
      <c r="P42" s="3">
        <v>1</v>
      </c>
    </row>
    <row r="43" spans="1:16" x14ac:dyDescent="0.25">
      <c r="A43">
        <v>2</v>
      </c>
      <c r="B43" t="s">
        <v>295</v>
      </c>
      <c r="C43" t="s">
        <v>786</v>
      </c>
      <c r="D43" t="s">
        <v>48</v>
      </c>
      <c r="E43" t="s">
        <v>221</v>
      </c>
      <c r="F43" s="7">
        <v>0</v>
      </c>
      <c r="G43" s="7">
        <v>-0.14000000000000001</v>
      </c>
      <c r="H43" s="7">
        <v>0.43</v>
      </c>
      <c r="I43" s="7">
        <v>0.99</v>
      </c>
      <c r="J43" s="7">
        <v>1.58</v>
      </c>
      <c r="K43" s="7">
        <v>5.4</v>
      </c>
      <c r="L43" s="7">
        <v>5.31</v>
      </c>
      <c r="M43" s="7">
        <v>5.46</v>
      </c>
      <c r="O43" t="s">
        <v>220</v>
      </c>
      <c r="P43" s="3">
        <v>1</v>
      </c>
    </row>
    <row r="44" spans="1:16" x14ac:dyDescent="0.25">
      <c r="A44">
        <v>2</v>
      </c>
      <c r="B44" t="s">
        <v>299</v>
      </c>
      <c r="C44" t="s">
        <v>786</v>
      </c>
      <c r="D44" t="s">
        <v>52</v>
      </c>
      <c r="E44" t="s">
        <v>221</v>
      </c>
      <c r="F44" s="7">
        <v>0</v>
      </c>
      <c r="G44" s="7">
        <v>0</v>
      </c>
      <c r="H44" s="7">
        <v>0.26</v>
      </c>
      <c r="I44" s="7">
        <v>0.88</v>
      </c>
      <c r="J44" s="7">
        <v>1.46</v>
      </c>
      <c r="K44" s="7">
        <v>5.98</v>
      </c>
      <c r="L44" s="7">
        <v>6.03</v>
      </c>
      <c r="M44" s="7">
        <v>6.08</v>
      </c>
      <c r="O44" t="s">
        <v>220</v>
      </c>
      <c r="P44" s="3">
        <v>1</v>
      </c>
    </row>
    <row r="45" spans="1:16" x14ac:dyDescent="0.25">
      <c r="A45">
        <v>2</v>
      </c>
      <c r="B45" t="s">
        <v>300</v>
      </c>
      <c r="C45" t="s">
        <v>786</v>
      </c>
      <c r="D45" t="s">
        <v>53</v>
      </c>
      <c r="E45" t="s">
        <v>221</v>
      </c>
      <c r="F45" s="7">
        <v>0</v>
      </c>
      <c r="G45" s="7">
        <v>-0.09</v>
      </c>
      <c r="H45" s="7">
        <v>0.4</v>
      </c>
      <c r="I45" s="7">
        <v>0.66</v>
      </c>
      <c r="J45" s="7">
        <v>1</v>
      </c>
      <c r="K45" s="7">
        <v>4.5</v>
      </c>
      <c r="L45" s="7">
        <v>4.51</v>
      </c>
      <c r="M45" s="7">
        <v>4.4800000000000004</v>
      </c>
      <c r="O45" t="s">
        <v>220</v>
      </c>
      <c r="P45" s="3">
        <v>1</v>
      </c>
    </row>
    <row r="46" spans="1:16" x14ac:dyDescent="0.25">
      <c r="A46">
        <v>2</v>
      </c>
      <c r="B46" t="s">
        <v>301</v>
      </c>
      <c r="C46" t="s">
        <v>786</v>
      </c>
      <c r="D46" t="s">
        <v>54</v>
      </c>
      <c r="E46" t="s">
        <v>221</v>
      </c>
      <c r="F46" s="7">
        <v>0</v>
      </c>
      <c r="G46" s="7">
        <v>0.1</v>
      </c>
      <c r="H46" s="7">
        <v>0.11</v>
      </c>
      <c r="I46" s="7">
        <v>0.14000000000000001</v>
      </c>
      <c r="J46" s="7">
        <v>0.13</v>
      </c>
      <c r="K46" s="7">
        <v>0.53</v>
      </c>
      <c r="L46" s="7">
        <v>0.73</v>
      </c>
      <c r="M46" s="7">
        <v>0.67</v>
      </c>
      <c r="O46" t="s">
        <v>54</v>
      </c>
      <c r="P46" s="3">
        <v>1</v>
      </c>
    </row>
    <row r="47" spans="1:16" x14ac:dyDescent="0.25">
      <c r="A47">
        <v>5</v>
      </c>
      <c r="B47" t="s">
        <v>305</v>
      </c>
      <c r="C47" t="s">
        <v>786</v>
      </c>
      <c r="D47" t="s">
        <v>35</v>
      </c>
      <c r="E47" t="s">
        <v>216</v>
      </c>
      <c r="F47" s="7">
        <v>0</v>
      </c>
      <c r="G47" s="7">
        <v>0.01</v>
      </c>
      <c r="H47" s="7">
        <v>-0.11</v>
      </c>
      <c r="I47" s="7">
        <v>-0.34</v>
      </c>
      <c r="J47" s="7">
        <v>-0.42</v>
      </c>
      <c r="K47" s="7">
        <v>-0.1</v>
      </c>
      <c r="L47" s="7">
        <v>-0.27</v>
      </c>
      <c r="M47" s="7">
        <v>-0.3</v>
      </c>
      <c r="O47" t="s">
        <v>215</v>
      </c>
      <c r="P47" s="3">
        <v>1</v>
      </c>
    </row>
    <row r="48" spans="1:16" x14ac:dyDescent="0.25">
      <c r="A48">
        <v>3</v>
      </c>
      <c r="B48" t="s">
        <v>306</v>
      </c>
      <c r="C48" t="s">
        <v>786</v>
      </c>
      <c r="D48" t="s">
        <v>36</v>
      </c>
      <c r="E48" t="s">
        <v>216</v>
      </c>
      <c r="F48" s="7">
        <v>0</v>
      </c>
      <c r="G48" s="7">
        <v>0.05</v>
      </c>
      <c r="H48" s="7">
        <v>-0.04</v>
      </c>
      <c r="I48" s="7">
        <v>-0.2</v>
      </c>
      <c r="J48" s="7">
        <v>-0.28000000000000003</v>
      </c>
      <c r="K48" s="7">
        <v>-0.22</v>
      </c>
      <c r="L48" s="7">
        <v>-0.34</v>
      </c>
      <c r="M48" s="7">
        <v>-0.44</v>
      </c>
      <c r="O48" t="s">
        <v>215</v>
      </c>
      <c r="P48" s="3">
        <v>1</v>
      </c>
    </row>
    <row r="49" spans="1:16" x14ac:dyDescent="0.25">
      <c r="A49">
        <v>0</v>
      </c>
      <c r="B49" t="s">
        <v>307</v>
      </c>
      <c r="C49" t="s">
        <v>786</v>
      </c>
      <c r="D49" t="s">
        <v>37</v>
      </c>
      <c r="E49" t="s">
        <v>216</v>
      </c>
      <c r="F49" s="7">
        <v>0</v>
      </c>
      <c r="G49" s="7">
        <v>-0.04</v>
      </c>
      <c r="H49" s="7">
        <v>-0.05</v>
      </c>
      <c r="I49" s="7">
        <v>-0.02</v>
      </c>
      <c r="J49" s="7">
        <v>0</v>
      </c>
      <c r="K49" s="7">
        <v>-0.1</v>
      </c>
      <c r="L49" s="7">
        <v>-0.1</v>
      </c>
      <c r="M49" s="7">
        <v>-0.06</v>
      </c>
      <c r="O49" t="s">
        <v>215</v>
      </c>
      <c r="P49" s="3">
        <v>1</v>
      </c>
    </row>
    <row r="50" spans="1:16" x14ac:dyDescent="0.25">
      <c r="A50">
        <v>0</v>
      </c>
      <c r="B50" t="s">
        <v>308</v>
      </c>
      <c r="C50" t="s">
        <v>786</v>
      </c>
      <c r="D50" t="s">
        <v>38</v>
      </c>
      <c r="E50" t="s">
        <v>216</v>
      </c>
      <c r="F50" s="7">
        <v>0</v>
      </c>
      <c r="G50" s="7">
        <v>0.1</v>
      </c>
      <c r="H50" s="7">
        <v>0.06</v>
      </c>
      <c r="I50" s="7">
        <v>0.34</v>
      </c>
      <c r="J50" s="7">
        <v>0.32</v>
      </c>
      <c r="K50" s="7">
        <v>0.38</v>
      </c>
      <c r="L50" s="7">
        <v>0.28000000000000003</v>
      </c>
      <c r="M50" s="7">
        <v>0.3</v>
      </c>
      <c r="O50" t="s">
        <v>215</v>
      </c>
      <c r="P50" s="3">
        <v>1</v>
      </c>
    </row>
    <row r="51" spans="1:16" x14ac:dyDescent="0.25">
      <c r="A51">
        <v>1</v>
      </c>
      <c r="B51" t="s">
        <v>309</v>
      </c>
      <c r="C51" t="s">
        <v>786</v>
      </c>
      <c r="D51" t="s">
        <v>39</v>
      </c>
      <c r="E51" t="s">
        <v>216</v>
      </c>
      <c r="F51" s="7">
        <v>0</v>
      </c>
      <c r="G51" s="7">
        <v>0.13</v>
      </c>
      <c r="H51" s="7">
        <v>0.16</v>
      </c>
      <c r="I51" s="7">
        <v>0.37</v>
      </c>
      <c r="J51" s="7">
        <v>0.32</v>
      </c>
      <c r="K51" s="7">
        <v>0.43</v>
      </c>
      <c r="L51" s="7">
        <v>0.28999999999999998</v>
      </c>
      <c r="M51" s="7">
        <v>0.33</v>
      </c>
      <c r="O51" t="s">
        <v>215</v>
      </c>
      <c r="P51" s="3">
        <v>1</v>
      </c>
    </row>
    <row r="52" spans="1:16" x14ac:dyDescent="0.25">
      <c r="A52">
        <v>0</v>
      </c>
      <c r="B52" t="s">
        <v>310</v>
      </c>
      <c r="C52" t="s">
        <v>786</v>
      </c>
      <c r="D52" t="s">
        <v>40</v>
      </c>
      <c r="E52" t="s">
        <v>216</v>
      </c>
      <c r="F52" s="7">
        <v>0</v>
      </c>
      <c r="G52" s="7">
        <v>0.08</v>
      </c>
      <c r="H52" s="7">
        <v>0.12</v>
      </c>
      <c r="I52" s="7">
        <v>0.31</v>
      </c>
      <c r="J52" s="7">
        <v>0.27</v>
      </c>
      <c r="K52" s="7">
        <v>0.28000000000000003</v>
      </c>
      <c r="L52" s="7">
        <v>0.22</v>
      </c>
      <c r="M52" s="7">
        <v>0.21</v>
      </c>
      <c r="O52" t="s">
        <v>215</v>
      </c>
      <c r="P52" s="3">
        <v>1</v>
      </c>
    </row>
    <row r="53" spans="1:16" x14ac:dyDescent="0.25">
      <c r="A53">
        <v>2</v>
      </c>
      <c r="B53" t="s">
        <v>311</v>
      </c>
      <c r="C53" t="s">
        <v>786</v>
      </c>
      <c r="D53" t="s">
        <v>98</v>
      </c>
      <c r="E53" t="s">
        <v>41</v>
      </c>
      <c r="F53" s="7">
        <v>0</v>
      </c>
      <c r="G53" s="7">
        <v>0.31</v>
      </c>
      <c r="H53" s="7">
        <v>0.89</v>
      </c>
      <c r="I53" s="7">
        <v>1.22</v>
      </c>
      <c r="J53" s="7">
        <v>1.39</v>
      </c>
      <c r="K53" s="7">
        <v>1.85</v>
      </c>
      <c r="L53" s="7">
        <v>1.83</v>
      </c>
      <c r="M53" s="7">
        <v>1.87</v>
      </c>
      <c r="O53" t="s">
        <v>98</v>
      </c>
      <c r="P53" s="3">
        <v>1</v>
      </c>
    </row>
    <row r="54" spans="1:16" x14ac:dyDescent="0.25">
      <c r="A54">
        <v>2</v>
      </c>
      <c r="B54" t="s">
        <v>312</v>
      </c>
      <c r="C54" t="s">
        <v>786</v>
      </c>
      <c r="D54" t="s">
        <v>44</v>
      </c>
      <c r="E54" t="s">
        <v>142</v>
      </c>
      <c r="F54" s="7">
        <v>0</v>
      </c>
      <c r="G54" s="7">
        <v>-0.03</v>
      </c>
      <c r="H54" s="7">
        <v>-0.15</v>
      </c>
      <c r="I54" s="7">
        <v>-0.26</v>
      </c>
      <c r="J54" s="7">
        <v>-0.19</v>
      </c>
      <c r="K54" s="7">
        <v>0.78</v>
      </c>
      <c r="L54" s="7">
        <v>0.74</v>
      </c>
      <c r="M54" s="7">
        <v>1</v>
      </c>
      <c r="O54" t="s">
        <v>219</v>
      </c>
      <c r="P54" s="3">
        <v>1</v>
      </c>
    </row>
    <row r="55" spans="1:16" x14ac:dyDescent="0.25">
      <c r="A55">
        <v>2</v>
      </c>
      <c r="B55" t="s">
        <v>313</v>
      </c>
      <c r="C55" t="s">
        <v>786</v>
      </c>
      <c r="D55" t="s">
        <v>45</v>
      </c>
      <c r="E55" t="s">
        <v>142</v>
      </c>
      <c r="F55" s="7">
        <v>0</v>
      </c>
      <c r="G55" s="7">
        <v>0.09</v>
      </c>
      <c r="H55" s="7">
        <v>-0.11</v>
      </c>
      <c r="I55" s="7">
        <v>-0.1</v>
      </c>
      <c r="J55" s="7">
        <v>-0.22</v>
      </c>
      <c r="K55" s="7">
        <v>1.05</v>
      </c>
      <c r="L55" s="7">
        <v>1.17</v>
      </c>
      <c r="M55" s="7">
        <v>1.08</v>
      </c>
      <c r="O55" t="s">
        <v>219</v>
      </c>
      <c r="P55" s="3">
        <v>1</v>
      </c>
    </row>
    <row r="56" spans="1:16" x14ac:dyDescent="0.25">
      <c r="A56">
        <v>2</v>
      </c>
      <c r="B56" t="s">
        <v>314</v>
      </c>
      <c r="C56" t="s">
        <v>786</v>
      </c>
      <c r="D56" t="s">
        <v>46</v>
      </c>
      <c r="E56" t="s">
        <v>142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1.01</v>
      </c>
      <c r="L56" s="7">
        <v>1.07</v>
      </c>
      <c r="M56" s="7">
        <v>1.1100000000000001</v>
      </c>
      <c r="O56" t="s">
        <v>219</v>
      </c>
      <c r="P56" s="3">
        <v>1</v>
      </c>
    </row>
    <row r="57" spans="1:16" x14ac:dyDescent="0.25">
      <c r="A57">
        <v>2</v>
      </c>
      <c r="B57" t="s">
        <v>315</v>
      </c>
      <c r="C57" t="s">
        <v>786</v>
      </c>
      <c r="D57" t="s">
        <v>47</v>
      </c>
      <c r="E57" t="s">
        <v>142</v>
      </c>
      <c r="F57" s="7">
        <v>0</v>
      </c>
      <c r="G57" s="7">
        <v>0.14000000000000001</v>
      </c>
      <c r="H57" s="7">
        <v>0.19</v>
      </c>
      <c r="I57" s="7">
        <v>-0.03</v>
      </c>
      <c r="J57" s="7">
        <v>-0.01</v>
      </c>
      <c r="K57" s="7">
        <v>0.75</v>
      </c>
      <c r="L57" s="7">
        <v>0.77</v>
      </c>
      <c r="M57" s="7">
        <v>0.86</v>
      </c>
      <c r="O57" t="s">
        <v>219</v>
      </c>
      <c r="P57" s="3">
        <v>1</v>
      </c>
    </row>
    <row r="58" spans="1:16" x14ac:dyDescent="0.25">
      <c r="A58">
        <v>0</v>
      </c>
      <c r="B58" t="s">
        <v>316</v>
      </c>
      <c r="C58" t="s">
        <v>786</v>
      </c>
      <c r="D58" t="s">
        <v>26</v>
      </c>
      <c r="E58" t="s">
        <v>30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O58" t="s">
        <v>209</v>
      </c>
      <c r="P58" s="3">
        <v>1</v>
      </c>
    </row>
    <row r="59" spans="1:16" x14ac:dyDescent="0.25">
      <c r="A59">
        <v>0</v>
      </c>
      <c r="B59" t="s">
        <v>317</v>
      </c>
      <c r="C59" t="s">
        <v>786</v>
      </c>
      <c r="D59" t="s">
        <v>27</v>
      </c>
      <c r="E59" t="s">
        <v>30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O59" t="s">
        <v>209</v>
      </c>
      <c r="P59" s="3">
        <v>1</v>
      </c>
    </row>
    <row r="60" spans="1:16" x14ac:dyDescent="0.25">
      <c r="A60">
        <v>0</v>
      </c>
      <c r="B60" t="s">
        <v>318</v>
      </c>
      <c r="C60" t="s">
        <v>786</v>
      </c>
      <c r="D60" t="s">
        <v>28</v>
      </c>
      <c r="E60" t="s">
        <v>30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O60" t="s">
        <v>210</v>
      </c>
      <c r="P60" s="3">
        <v>1</v>
      </c>
    </row>
    <row r="61" spans="1:16" x14ac:dyDescent="0.25">
      <c r="A61">
        <v>2</v>
      </c>
      <c r="B61" t="s">
        <v>319</v>
      </c>
      <c r="C61" t="s">
        <v>786</v>
      </c>
      <c r="D61" t="s">
        <v>29</v>
      </c>
      <c r="E61" t="s">
        <v>29</v>
      </c>
      <c r="F61" s="7">
        <v>0</v>
      </c>
      <c r="G61" s="7">
        <v>-0.03</v>
      </c>
      <c r="H61" s="7">
        <v>0.01</v>
      </c>
      <c r="I61" s="7">
        <v>0.05</v>
      </c>
      <c r="J61" s="7">
        <v>-0.09</v>
      </c>
      <c r="K61" s="7">
        <v>0.88</v>
      </c>
      <c r="L61" s="7">
        <v>0.85</v>
      </c>
      <c r="M61" s="7">
        <v>0.78</v>
      </c>
      <c r="O61" t="s">
        <v>211</v>
      </c>
      <c r="P61" s="3">
        <v>1</v>
      </c>
    </row>
    <row r="62" spans="1:16" x14ac:dyDescent="0.25">
      <c r="A62">
        <v>0</v>
      </c>
      <c r="B62" t="s">
        <v>320</v>
      </c>
      <c r="C62" t="s">
        <v>786</v>
      </c>
      <c r="D62" t="s">
        <v>30</v>
      </c>
      <c r="E62" t="s">
        <v>29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O62" t="s">
        <v>211</v>
      </c>
      <c r="P62" s="3">
        <v>1</v>
      </c>
    </row>
    <row r="63" spans="1:16" x14ac:dyDescent="0.25">
      <c r="A63">
        <v>1</v>
      </c>
      <c r="B63" t="s">
        <v>321</v>
      </c>
      <c r="C63" t="s">
        <v>786</v>
      </c>
      <c r="D63" t="s">
        <v>99</v>
      </c>
      <c r="E63" t="s">
        <v>41</v>
      </c>
      <c r="F63" s="7">
        <v>0</v>
      </c>
      <c r="G63" s="7">
        <v>0.66</v>
      </c>
      <c r="H63" s="7">
        <v>1.32</v>
      </c>
      <c r="I63" s="7">
        <v>1.64</v>
      </c>
      <c r="J63" s="7">
        <v>1.74</v>
      </c>
      <c r="K63" s="7">
        <v>1.84</v>
      </c>
      <c r="L63" s="7">
        <v>1.82</v>
      </c>
      <c r="M63" s="7">
        <v>1.85</v>
      </c>
      <c r="O63" t="s">
        <v>238</v>
      </c>
      <c r="P63" s="3">
        <v>1</v>
      </c>
    </row>
    <row r="64" spans="1:16" x14ac:dyDescent="0.25">
      <c r="A64">
        <v>1</v>
      </c>
      <c r="B64" t="s">
        <v>322</v>
      </c>
      <c r="C64" t="s">
        <v>786</v>
      </c>
      <c r="D64" t="s">
        <v>100</v>
      </c>
      <c r="E64" t="s">
        <v>41</v>
      </c>
      <c r="F64" s="7">
        <v>0</v>
      </c>
      <c r="G64" s="7">
        <v>0.68</v>
      </c>
      <c r="H64" s="7">
        <v>1.24</v>
      </c>
      <c r="I64" s="7">
        <v>1.55</v>
      </c>
      <c r="J64" s="7">
        <v>1.72</v>
      </c>
      <c r="K64" s="7">
        <v>1.69</v>
      </c>
      <c r="L64" s="7">
        <v>1.7</v>
      </c>
      <c r="M64" s="7">
        <v>1.71</v>
      </c>
      <c r="O64" t="s">
        <v>238</v>
      </c>
      <c r="P64" s="3">
        <v>1</v>
      </c>
    </row>
    <row r="65" spans="1:16" x14ac:dyDescent="0.25">
      <c r="A65">
        <v>1</v>
      </c>
      <c r="B65" t="s">
        <v>323</v>
      </c>
      <c r="C65" t="s">
        <v>786</v>
      </c>
      <c r="D65" t="s">
        <v>101</v>
      </c>
      <c r="E65" t="s">
        <v>41</v>
      </c>
      <c r="F65" s="7">
        <v>0</v>
      </c>
      <c r="G65" s="7">
        <v>0.7</v>
      </c>
      <c r="H65" s="7">
        <v>1.33</v>
      </c>
      <c r="I65" s="7">
        <v>1.64</v>
      </c>
      <c r="J65" s="7">
        <v>1.74</v>
      </c>
      <c r="K65" s="7">
        <v>1.87</v>
      </c>
      <c r="L65" s="7">
        <v>1.87</v>
      </c>
      <c r="M65" s="7">
        <v>1.89</v>
      </c>
      <c r="O65" t="s">
        <v>239</v>
      </c>
      <c r="P65" s="3">
        <v>1</v>
      </c>
    </row>
    <row r="66" spans="1:16" x14ac:dyDescent="0.25">
      <c r="A66">
        <v>1</v>
      </c>
      <c r="B66" t="s">
        <v>324</v>
      </c>
      <c r="C66" t="s">
        <v>786</v>
      </c>
      <c r="D66" t="s">
        <v>102</v>
      </c>
      <c r="E66" t="s">
        <v>41</v>
      </c>
      <c r="F66" s="7">
        <v>0</v>
      </c>
      <c r="G66" s="7">
        <v>0.65</v>
      </c>
      <c r="H66" s="7">
        <v>1.24</v>
      </c>
      <c r="I66" s="7">
        <v>1.63</v>
      </c>
      <c r="J66" s="7">
        <v>1.69</v>
      </c>
      <c r="K66" s="7">
        <v>1.81</v>
      </c>
      <c r="L66" s="7">
        <v>1.81</v>
      </c>
      <c r="M66" s="7">
        <v>1.85</v>
      </c>
      <c r="O66" t="s">
        <v>238</v>
      </c>
      <c r="P66" s="3">
        <v>1</v>
      </c>
    </row>
    <row r="67" spans="1:16" x14ac:dyDescent="0.25">
      <c r="A67">
        <v>1</v>
      </c>
      <c r="B67" t="s">
        <v>331</v>
      </c>
      <c r="C67" t="s">
        <v>786</v>
      </c>
      <c r="D67" t="s">
        <v>103</v>
      </c>
      <c r="E67" t="s">
        <v>41</v>
      </c>
      <c r="F67" s="7">
        <v>0</v>
      </c>
      <c r="G67" s="7">
        <v>0.43</v>
      </c>
      <c r="H67" s="7">
        <v>0.82</v>
      </c>
      <c r="I67" s="7">
        <v>1.1499999999999999</v>
      </c>
      <c r="J67" s="7">
        <v>1.1299999999999999</v>
      </c>
      <c r="K67" s="7">
        <v>0.93</v>
      </c>
      <c r="L67" s="7">
        <v>0.88</v>
      </c>
      <c r="M67" s="7">
        <v>0.94</v>
      </c>
      <c r="O67" t="s">
        <v>240</v>
      </c>
      <c r="P67" s="3">
        <v>1</v>
      </c>
    </row>
    <row r="68" spans="1:16" x14ac:dyDescent="0.25">
      <c r="A68">
        <v>1</v>
      </c>
      <c r="B68" t="s">
        <v>332</v>
      </c>
      <c r="C68" t="s">
        <v>786</v>
      </c>
      <c r="D68" t="s">
        <v>104</v>
      </c>
      <c r="E68" t="s">
        <v>41</v>
      </c>
      <c r="F68" s="7">
        <v>0</v>
      </c>
      <c r="G68" s="7">
        <v>0.33</v>
      </c>
      <c r="H68" s="7">
        <v>0.59</v>
      </c>
      <c r="I68" s="7">
        <v>0.84</v>
      </c>
      <c r="J68" s="7">
        <v>0.87</v>
      </c>
      <c r="K68" s="7">
        <v>0.71</v>
      </c>
      <c r="L68" s="7">
        <v>0.68</v>
      </c>
      <c r="M68" s="7">
        <v>0.71</v>
      </c>
      <c r="O68" t="s">
        <v>240</v>
      </c>
      <c r="P68" s="3">
        <v>1</v>
      </c>
    </row>
    <row r="69" spans="1:16" x14ac:dyDescent="0.25">
      <c r="A69">
        <v>1</v>
      </c>
      <c r="B69" t="s">
        <v>333</v>
      </c>
      <c r="C69" t="s">
        <v>786</v>
      </c>
      <c r="D69" t="s">
        <v>105</v>
      </c>
      <c r="E69" t="s">
        <v>41</v>
      </c>
      <c r="F69" s="7">
        <v>0</v>
      </c>
      <c r="G69" s="7">
        <v>0.39</v>
      </c>
      <c r="H69" s="7">
        <v>0.79</v>
      </c>
      <c r="I69" s="7">
        <v>1.1399999999999999</v>
      </c>
      <c r="J69" s="7">
        <v>1.1499999999999999</v>
      </c>
      <c r="K69" s="7">
        <v>1.03</v>
      </c>
      <c r="L69" s="7">
        <v>0.97</v>
      </c>
      <c r="M69" s="7">
        <v>1.02</v>
      </c>
      <c r="O69" t="s">
        <v>241</v>
      </c>
      <c r="P69" s="3">
        <v>1</v>
      </c>
    </row>
    <row r="70" spans="1:16" x14ac:dyDescent="0.25">
      <c r="A70">
        <v>1</v>
      </c>
      <c r="B70" t="s">
        <v>334</v>
      </c>
      <c r="C70" t="s">
        <v>786</v>
      </c>
      <c r="D70" t="s">
        <v>106</v>
      </c>
      <c r="E70" t="s">
        <v>41</v>
      </c>
      <c r="F70" s="7">
        <v>0</v>
      </c>
      <c r="G70" s="7">
        <v>0.37</v>
      </c>
      <c r="H70" s="7">
        <v>0.82</v>
      </c>
      <c r="I70" s="7">
        <v>1.1299999999999999</v>
      </c>
      <c r="J70" s="7">
        <v>1.1499999999999999</v>
      </c>
      <c r="K70" s="7">
        <v>1.0900000000000001</v>
      </c>
      <c r="L70" s="7">
        <v>1.07</v>
      </c>
      <c r="M70" s="7">
        <v>1.07</v>
      </c>
      <c r="O70" t="s">
        <v>241</v>
      </c>
      <c r="P70" s="3">
        <v>1</v>
      </c>
    </row>
    <row r="71" spans="1:16" x14ac:dyDescent="0.25">
      <c r="A71">
        <v>0</v>
      </c>
      <c r="B71" t="s">
        <v>335</v>
      </c>
      <c r="C71" t="s">
        <v>786</v>
      </c>
      <c r="D71" t="s">
        <v>0</v>
      </c>
      <c r="E71" t="s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0.38</v>
      </c>
      <c r="L71" s="7">
        <v>0.22</v>
      </c>
      <c r="M71" s="7">
        <v>0.4</v>
      </c>
      <c r="O71" t="s">
        <v>198</v>
      </c>
      <c r="P71" s="3">
        <v>1</v>
      </c>
    </row>
    <row r="72" spans="1:16" x14ac:dyDescent="0.25">
      <c r="A72">
        <v>0</v>
      </c>
      <c r="B72" t="s">
        <v>336</v>
      </c>
      <c r="C72" t="s">
        <v>786</v>
      </c>
      <c r="D72" t="s">
        <v>1</v>
      </c>
      <c r="E72" t="s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0.28000000000000003</v>
      </c>
      <c r="L72" s="7">
        <v>0.39</v>
      </c>
      <c r="M72" s="7">
        <v>0.25</v>
      </c>
      <c r="O72" t="s">
        <v>199</v>
      </c>
      <c r="P72" s="3">
        <v>1</v>
      </c>
    </row>
    <row r="73" spans="1:16" x14ac:dyDescent="0.25">
      <c r="A73">
        <v>0</v>
      </c>
      <c r="B73" t="s">
        <v>337</v>
      </c>
      <c r="C73" t="s">
        <v>786</v>
      </c>
      <c r="D73" t="s">
        <v>2</v>
      </c>
      <c r="E73" t="s">
        <v>0</v>
      </c>
      <c r="F73" s="7">
        <v>0</v>
      </c>
      <c r="G73" s="7">
        <v>-0.05</v>
      </c>
      <c r="H73" s="7">
        <v>0.06</v>
      </c>
      <c r="I73" s="7">
        <v>0.13</v>
      </c>
      <c r="J73" s="7">
        <v>7.0000000000000007E-2</v>
      </c>
      <c r="K73" s="7">
        <v>0.26</v>
      </c>
      <c r="L73" s="7">
        <v>0.27</v>
      </c>
      <c r="M73" s="7">
        <v>0.17</v>
      </c>
      <c r="O73" t="s">
        <v>199</v>
      </c>
      <c r="P73" s="3">
        <v>1</v>
      </c>
    </row>
    <row r="74" spans="1:16" x14ac:dyDescent="0.25">
      <c r="A74">
        <v>2</v>
      </c>
      <c r="B74" t="s">
        <v>338</v>
      </c>
      <c r="C74" t="s">
        <v>786</v>
      </c>
      <c r="D74" t="s">
        <v>3</v>
      </c>
      <c r="E74" t="s">
        <v>0</v>
      </c>
      <c r="F74" s="7">
        <v>0</v>
      </c>
      <c r="G74" s="7">
        <v>0.04</v>
      </c>
      <c r="H74" s="7">
        <v>0.05</v>
      </c>
      <c r="I74" s="7">
        <v>0.16</v>
      </c>
      <c r="J74" s="7">
        <v>0.04</v>
      </c>
      <c r="K74" s="7">
        <v>0.43</v>
      </c>
      <c r="L74" s="7">
        <v>0.34</v>
      </c>
      <c r="M74" s="7">
        <v>0.27</v>
      </c>
      <c r="O74" t="s">
        <v>199</v>
      </c>
      <c r="P74" s="3">
        <v>1</v>
      </c>
    </row>
    <row r="75" spans="1:16" x14ac:dyDescent="0.25">
      <c r="A75">
        <v>0</v>
      </c>
      <c r="B75" t="s">
        <v>339</v>
      </c>
      <c r="C75" t="s">
        <v>786</v>
      </c>
      <c r="D75" t="s">
        <v>4</v>
      </c>
      <c r="E75" t="s">
        <v>0</v>
      </c>
      <c r="F75" s="7">
        <v>0</v>
      </c>
      <c r="G75" s="7">
        <v>-0.02</v>
      </c>
      <c r="H75" s="7">
        <v>0.08</v>
      </c>
      <c r="I75" s="7">
        <v>0.11</v>
      </c>
      <c r="J75" s="7">
        <v>0.11</v>
      </c>
      <c r="K75" s="7">
        <v>0.24</v>
      </c>
      <c r="L75" s="7">
        <v>0.21</v>
      </c>
      <c r="M75" s="7">
        <v>0.17</v>
      </c>
      <c r="O75" t="s">
        <v>199</v>
      </c>
      <c r="P75" s="3">
        <v>1</v>
      </c>
    </row>
    <row r="76" spans="1:16" x14ac:dyDescent="0.25">
      <c r="A76">
        <v>0</v>
      </c>
      <c r="B76" t="s">
        <v>340</v>
      </c>
      <c r="C76" t="s">
        <v>786</v>
      </c>
      <c r="D76" t="s">
        <v>192</v>
      </c>
      <c r="E76" t="s">
        <v>0</v>
      </c>
      <c r="F76" s="7">
        <v>0</v>
      </c>
      <c r="G76" s="7">
        <v>7.0000000000000007E-2</v>
      </c>
      <c r="H76" s="7">
        <v>-0.03</v>
      </c>
      <c r="I76" s="7">
        <v>0.02</v>
      </c>
      <c r="J76" s="7">
        <v>-0.04</v>
      </c>
      <c r="K76" s="7">
        <v>0.11</v>
      </c>
      <c r="L76" s="7">
        <v>-0.02</v>
      </c>
      <c r="M76" s="7">
        <v>-7.0000000000000007E-2</v>
      </c>
      <c r="O76" t="s">
        <v>199</v>
      </c>
      <c r="P76" s="3">
        <v>1</v>
      </c>
    </row>
    <row r="77" spans="1:16" x14ac:dyDescent="0.25">
      <c r="A77">
        <v>0</v>
      </c>
      <c r="B77" t="s">
        <v>896</v>
      </c>
      <c r="C77" t="s">
        <v>786</v>
      </c>
      <c r="D77" t="s">
        <v>5</v>
      </c>
      <c r="E77" t="s">
        <v>0</v>
      </c>
      <c r="F77" s="7">
        <v>0</v>
      </c>
      <c r="G77" s="7">
        <v>0.1</v>
      </c>
      <c r="H77" s="7">
        <v>0.05</v>
      </c>
      <c r="I77" s="7">
        <v>0.09</v>
      </c>
      <c r="J77" s="7">
        <v>-0.02</v>
      </c>
      <c r="K77" s="7">
        <v>0.12</v>
      </c>
      <c r="L77" s="7">
        <v>0.09</v>
      </c>
      <c r="M77" s="7">
        <v>0.01</v>
      </c>
      <c r="O77" t="s">
        <v>200</v>
      </c>
      <c r="P77" s="3">
        <v>1</v>
      </c>
    </row>
    <row r="78" spans="1:16" x14ac:dyDescent="0.25">
      <c r="A78">
        <v>0</v>
      </c>
      <c r="B78" t="s">
        <v>347</v>
      </c>
      <c r="C78" t="s">
        <v>786</v>
      </c>
      <c r="D78" t="s">
        <v>42</v>
      </c>
      <c r="E78" t="s">
        <v>42</v>
      </c>
      <c r="F78" s="7">
        <v>0</v>
      </c>
      <c r="G78" s="7">
        <v>0.12</v>
      </c>
      <c r="H78" s="7">
        <v>0.12</v>
      </c>
      <c r="I78" s="7">
        <v>0.14000000000000001</v>
      </c>
      <c r="J78" s="7">
        <v>7.0000000000000007E-2</v>
      </c>
      <c r="K78" s="7">
        <v>0.25</v>
      </c>
      <c r="L78" s="7">
        <v>0.16</v>
      </c>
      <c r="M78" s="7">
        <v>0.15</v>
      </c>
      <c r="O78" t="s">
        <v>218</v>
      </c>
      <c r="P78" s="3">
        <v>1</v>
      </c>
    </row>
    <row r="79" spans="1:16" x14ac:dyDescent="0.25">
      <c r="A79">
        <v>2</v>
      </c>
      <c r="B79" t="s">
        <v>897</v>
      </c>
      <c r="C79" t="s">
        <v>786</v>
      </c>
      <c r="D79" t="s">
        <v>43</v>
      </c>
      <c r="E79" t="s">
        <v>42</v>
      </c>
      <c r="F79" s="7">
        <v>0</v>
      </c>
      <c r="G79" s="7">
        <v>0.15</v>
      </c>
      <c r="H79" s="7">
        <v>0.06</v>
      </c>
      <c r="I79" s="7">
        <v>0.18</v>
      </c>
      <c r="J79" s="7">
        <v>0.05</v>
      </c>
      <c r="K79" s="7">
        <v>0.45</v>
      </c>
      <c r="L79" s="7">
        <v>0.36</v>
      </c>
      <c r="M79" s="7">
        <v>0.36</v>
      </c>
      <c r="O79" t="s">
        <v>218</v>
      </c>
      <c r="P79" s="3">
        <v>1</v>
      </c>
    </row>
    <row r="80" spans="1:16" x14ac:dyDescent="0.25">
      <c r="A80">
        <v>0</v>
      </c>
      <c r="B80" t="s">
        <v>394</v>
      </c>
      <c r="C80" t="s">
        <v>787</v>
      </c>
      <c r="D80" t="s">
        <v>107</v>
      </c>
      <c r="E80" t="s">
        <v>113</v>
      </c>
      <c r="F80" s="7"/>
      <c r="G80" s="7"/>
      <c r="H80" s="7"/>
      <c r="I80" s="7"/>
      <c r="J80" s="7"/>
      <c r="K80" s="7"/>
      <c r="L80" s="7"/>
      <c r="M80" s="7"/>
      <c r="O80" t="s">
        <v>385</v>
      </c>
      <c r="P80" s="3">
        <v>2</v>
      </c>
    </row>
    <row r="81" spans="1:16" x14ac:dyDescent="0.25">
      <c r="A81">
        <v>0</v>
      </c>
      <c r="B81" t="s">
        <v>395</v>
      </c>
      <c r="C81" t="s">
        <v>787</v>
      </c>
      <c r="D81" t="s">
        <v>108</v>
      </c>
      <c r="E81" t="s">
        <v>113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O81" t="s">
        <v>385</v>
      </c>
      <c r="P81" s="3">
        <v>2</v>
      </c>
    </row>
    <row r="82" spans="1:16" x14ac:dyDescent="0.25">
      <c r="A82">
        <v>0</v>
      </c>
      <c r="B82" t="s">
        <v>396</v>
      </c>
      <c r="C82" t="s">
        <v>787</v>
      </c>
      <c r="D82" t="s">
        <v>109</v>
      </c>
      <c r="E82" t="s">
        <v>113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O82" t="s">
        <v>385</v>
      </c>
      <c r="P82" s="3">
        <v>2</v>
      </c>
    </row>
    <row r="83" spans="1:16" x14ac:dyDescent="0.25">
      <c r="A83">
        <v>0</v>
      </c>
      <c r="B83" t="s">
        <v>397</v>
      </c>
      <c r="C83" t="s">
        <v>787</v>
      </c>
      <c r="D83" t="s">
        <v>110</v>
      </c>
      <c r="E83" t="s">
        <v>113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O83" t="s">
        <v>385</v>
      </c>
      <c r="P83" s="3">
        <v>2</v>
      </c>
    </row>
    <row r="84" spans="1:16" x14ac:dyDescent="0.25">
      <c r="A84">
        <v>0</v>
      </c>
      <c r="B84" t="s">
        <v>398</v>
      </c>
      <c r="C84" t="s">
        <v>787</v>
      </c>
      <c r="D84" t="s">
        <v>111</v>
      </c>
      <c r="E84" t="s">
        <v>113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O84" t="s">
        <v>385</v>
      </c>
      <c r="P84" s="3">
        <v>2</v>
      </c>
    </row>
    <row r="85" spans="1:16" x14ac:dyDescent="0.25">
      <c r="A85">
        <v>0</v>
      </c>
      <c r="B85" t="s">
        <v>399</v>
      </c>
      <c r="C85" t="s">
        <v>787</v>
      </c>
      <c r="D85" t="s">
        <v>112</v>
      </c>
      <c r="E85" t="s">
        <v>113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O85" t="s">
        <v>385</v>
      </c>
      <c r="P85" s="3">
        <v>2</v>
      </c>
    </row>
    <row r="86" spans="1:16" x14ac:dyDescent="0.25">
      <c r="A86">
        <v>0</v>
      </c>
      <c r="B86" t="s">
        <v>410</v>
      </c>
      <c r="C86" t="s">
        <v>787</v>
      </c>
      <c r="D86" t="s">
        <v>382</v>
      </c>
      <c r="E86" t="s">
        <v>363</v>
      </c>
      <c r="F86" s="7">
        <v>0</v>
      </c>
      <c r="G86" s="7">
        <v>0.01</v>
      </c>
      <c r="H86" s="7">
        <v>0.04</v>
      </c>
      <c r="I86" s="7">
        <v>0.06</v>
      </c>
      <c r="J86" s="7">
        <v>-0.03</v>
      </c>
      <c r="K86" s="7">
        <v>-0.37</v>
      </c>
      <c r="L86" s="7">
        <v>-0.3</v>
      </c>
      <c r="M86" s="7">
        <v>-0.27</v>
      </c>
      <c r="O86" t="s">
        <v>383</v>
      </c>
      <c r="P86" s="3">
        <v>2</v>
      </c>
    </row>
    <row r="87" spans="1:16" x14ac:dyDescent="0.25">
      <c r="A87">
        <v>0</v>
      </c>
      <c r="B87" t="s">
        <v>414</v>
      </c>
      <c r="C87" t="s">
        <v>787</v>
      </c>
      <c r="D87" t="s">
        <v>369</v>
      </c>
      <c r="E87" t="s">
        <v>363</v>
      </c>
      <c r="F87" s="7">
        <v>0</v>
      </c>
      <c r="G87" s="7">
        <v>0.01</v>
      </c>
      <c r="H87" s="7">
        <v>-0.06</v>
      </c>
      <c r="I87" s="7">
        <v>-0.11</v>
      </c>
      <c r="J87" s="7">
        <v>-0.1</v>
      </c>
      <c r="K87" s="7">
        <v>-0.13</v>
      </c>
      <c r="L87" s="7">
        <v>-0.14000000000000001</v>
      </c>
      <c r="M87" s="7">
        <v>-0.16</v>
      </c>
      <c r="O87" t="s">
        <v>370</v>
      </c>
      <c r="P87" s="3">
        <v>2</v>
      </c>
    </row>
    <row r="88" spans="1:16" x14ac:dyDescent="0.25">
      <c r="A88">
        <v>0</v>
      </c>
      <c r="B88" t="s">
        <v>417</v>
      </c>
      <c r="C88" t="s">
        <v>787</v>
      </c>
      <c r="D88" t="s">
        <v>371</v>
      </c>
      <c r="E88" t="s">
        <v>363</v>
      </c>
      <c r="F88" s="7"/>
      <c r="G88" s="7"/>
      <c r="H88" s="7"/>
      <c r="I88" s="7"/>
      <c r="J88" s="7"/>
      <c r="K88" s="7"/>
      <c r="L88" s="7"/>
      <c r="M88" s="7"/>
      <c r="O88" t="s">
        <v>372</v>
      </c>
      <c r="P88" s="3">
        <v>2</v>
      </c>
    </row>
    <row r="89" spans="1:16" x14ac:dyDescent="0.25">
      <c r="A89">
        <v>0</v>
      </c>
      <c r="B89" t="s">
        <v>418</v>
      </c>
      <c r="C89" t="s">
        <v>787</v>
      </c>
      <c r="D89" t="s">
        <v>373</v>
      </c>
      <c r="E89" t="s">
        <v>363</v>
      </c>
      <c r="F89" s="7">
        <v>0</v>
      </c>
      <c r="G89" s="7">
        <v>-0.01</v>
      </c>
      <c r="H89" s="7">
        <v>-0.08</v>
      </c>
      <c r="I89" s="7">
        <v>-0.16</v>
      </c>
      <c r="J89" s="7">
        <v>-0.15</v>
      </c>
      <c r="K89" s="7">
        <v>-0.22</v>
      </c>
      <c r="L89" s="7">
        <v>-0.24</v>
      </c>
      <c r="M89" s="7">
        <v>-0.27</v>
      </c>
      <c r="O89" t="s">
        <v>370</v>
      </c>
      <c r="P89" s="3">
        <v>2</v>
      </c>
    </row>
    <row r="90" spans="1:16" x14ac:dyDescent="0.25">
      <c r="A90">
        <v>0</v>
      </c>
      <c r="B90" t="s">
        <v>419</v>
      </c>
      <c r="C90" t="s">
        <v>787</v>
      </c>
      <c r="D90" t="s">
        <v>374</v>
      </c>
      <c r="E90" t="s">
        <v>363</v>
      </c>
      <c r="F90" s="7">
        <v>0</v>
      </c>
      <c r="G90" s="7">
        <v>0</v>
      </c>
      <c r="H90" s="7">
        <v>-0.02</v>
      </c>
      <c r="I90" s="7">
        <v>0</v>
      </c>
      <c r="J90" s="7">
        <v>-0.03</v>
      </c>
      <c r="K90" s="7">
        <v>0.17</v>
      </c>
      <c r="L90" s="7">
        <v>0.13</v>
      </c>
      <c r="M90" s="7">
        <v>0.16</v>
      </c>
      <c r="O90" t="s">
        <v>375</v>
      </c>
      <c r="P90" s="3">
        <v>2</v>
      </c>
    </row>
    <row r="91" spans="1:16" x14ac:dyDescent="0.25">
      <c r="A91">
        <v>3</v>
      </c>
      <c r="B91" t="s">
        <v>420</v>
      </c>
      <c r="C91" t="s">
        <v>787</v>
      </c>
      <c r="D91" t="s">
        <v>384</v>
      </c>
      <c r="E91" t="s">
        <v>363</v>
      </c>
      <c r="F91" s="7">
        <v>0</v>
      </c>
      <c r="G91" s="7">
        <v>-0.14000000000000001</v>
      </c>
      <c r="H91" s="7">
        <v>-0.34</v>
      </c>
      <c r="I91" s="7">
        <v>-0.54</v>
      </c>
      <c r="J91" s="7">
        <v>-0.76</v>
      </c>
      <c r="K91" s="7">
        <v>-1.46</v>
      </c>
      <c r="L91" s="7">
        <v>-1.6</v>
      </c>
      <c r="M91" s="7">
        <v>-1.55</v>
      </c>
      <c r="O91" t="s">
        <v>384</v>
      </c>
      <c r="P91" s="3">
        <v>2</v>
      </c>
    </row>
    <row r="92" spans="1:16" x14ac:dyDescent="0.25">
      <c r="A92">
        <v>0</v>
      </c>
      <c r="B92" t="s">
        <v>421</v>
      </c>
      <c r="C92" t="s">
        <v>787</v>
      </c>
      <c r="D92" t="s">
        <v>376</v>
      </c>
      <c r="E92" t="s">
        <v>363</v>
      </c>
      <c r="F92" s="7">
        <v>0</v>
      </c>
      <c r="G92" s="7">
        <v>0.08</v>
      </c>
      <c r="H92" s="7">
        <v>0.05</v>
      </c>
      <c r="I92" s="7">
        <v>0.03</v>
      </c>
      <c r="J92" s="7">
        <v>-0.04</v>
      </c>
      <c r="K92" s="7">
        <v>-0.03</v>
      </c>
      <c r="L92" s="7">
        <v>-0.06</v>
      </c>
      <c r="M92" s="7">
        <v>-0.06</v>
      </c>
      <c r="O92" t="s">
        <v>377</v>
      </c>
      <c r="P92" s="3">
        <v>2</v>
      </c>
    </row>
    <row r="93" spans="1:16" x14ac:dyDescent="0.25">
      <c r="A93">
        <v>3</v>
      </c>
      <c r="B93" t="s">
        <v>422</v>
      </c>
      <c r="C93" t="s">
        <v>787</v>
      </c>
      <c r="D93" t="s">
        <v>378</v>
      </c>
      <c r="E93" t="s">
        <v>363</v>
      </c>
      <c r="F93" s="7">
        <v>0</v>
      </c>
      <c r="G93" s="7">
        <v>-0.06</v>
      </c>
      <c r="H93" s="7">
        <v>-0.18</v>
      </c>
      <c r="I93" s="7">
        <v>-0.21</v>
      </c>
      <c r="J93" s="7">
        <v>-0.26</v>
      </c>
      <c r="K93" s="7">
        <v>-0.38</v>
      </c>
      <c r="L93" s="7">
        <v>-0.45</v>
      </c>
      <c r="M93" s="7">
        <v>-0.47</v>
      </c>
      <c r="O93" t="s">
        <v>370</v>
      </c>
      <c r="P93" s="3">
        <v>2</v>
      </c>
    </row>
    <row r="94" spans="1:16" x14ac:dyDescent="0.25">
      <c r="A94">
        <v>0</v>
      </c>
      <c r="B94" t="s">
        <v>423</v>
      </c>
      <c r="C94" t="s">
        <v>787</v>
      </c>
      <c r="D94" t="s">
        <v>379</v>
      </c>
      <c r="E94" t="s">
        <v>363</v>
      </c>
      <c r="F94" s="7">
        <v>0</v>
      </c>
      <c r="G94" s="7">
        <v>0.04</v>
      </c>
      <c r="H94" s="7">
        <v>0.04</v>
      </c>
      <c r="I94" s="7">
        <v>-0.03</v>
      </c>
      <c r="J94" s="7">
        <v>-0.04</v>
      </c>
      <c r="K94" s="7">
        <v>-0.23</v>
      </c>
      <c r="L94" s="7">
        <v>-0.23</v>
      </c>
      <c r="M94" s="7">
        <v>-0.28000000000000003</v>
      </c>
      <c r="O94" t="s">
        <v>380</v>
      </c>
      <c r="P94" s="3">
        <v>2</v>
      </c>
    </row>
    <row r="95" spans="1:16" x14ac:dyDescent="0.25">
      <c r="A95">
        <v>0</v>
      </c>
      <c r="B95" t="s">
        <v>898</v>
      </c>
      <c r="C95" t="s">
        <v>787</v>
      </c>
      <c r="D95" t="s">
        <v>381</v>
      </c>
      <c r="E95" t="s">
        <v>363</v>
      </c>
      <c r="F95" s="7">
        <v>0</v>
      </c>
      <c r="G95" s="7">
        <v>0.06</v>
      </c>
      <c r="H95" s="7">
        <v>-0.02</v>
      </c>
      <c r="I95" s="7">
        <v>-0.03</v>
      </c>
      <c r="J95" s="7">
        <v>-0.04</v>
      </c>
      <c r="K95" s="7">
        <v>-0.06</v>
      </c>
      <c r="L95" s="7">
        <v>-0.11</v>
      </c>
      <c r="M95" s="7">
        <v>-0.08</v>
      </c>
      <c r="O95" t="s">
        <v>377</v>
      </c>
      <c r="P95" s="3">
        <v>2</v>
      </c>
    </row>
    <row r="96" spans="1:16" x14ac:dyDescent="0.25">
      <c r="A96">
        <v>0</v>
      </c>
      <c r="B96" t="s">
        <v>436</v>
      </c>
      <c r="C96" t="s">
        <v>788</v>
      </c>
      <c r="D96" t="s">
        <v>431</v>
      </c>
      <c r="E96" t="s">
        <v>433</v>
      </c>
      <c r="F96" s="7">
        <v>0</v>
      </c>
      <c r="G96" s="7">
        <v>0.01</v>
      </c>
      <c r="H96" s="7">
        <v>0.06</v>
      </c>
      <c r="I96" s="7">
        <v>0.12</v>
      </c>
      <c r="J96" s="7">
        <v>0.1</v>
      </c>
      <c r="K96" s="7">
        <v>-0.05</v>
      </c>
      <c r="L96" s="7">
        <v>-0.1</v>
      </c>
      <c r="M96" s="7">
        <v>-0.1</v>
      </c>
      <c r="O96" t="s">
        <v>432</v>
      </c>
      <c r="P96" s="3">
        <v>4</v>
      </c>
    </row>
    <row r="97" spans="1:16" x14ac:dyDescent="0.25">
      <c r="A97">
        <v>0</v>
      </c>
      <c r="B97" t="s">
        <v>437</v>
      </c>
      <c r="C97" t="s">
        <v>788</v>
      </c>
      <c r="D97" t="s">
        <v>430</v>
      </c>
      <c r="E97" t="s">
        <v>429</v>
      </c>
      <c r="F97" s="7">
        <v>0</v>
      </c>
      <c r="G97" s="7">
        <v>-0.1</v>
      </c>
      <c r="H97" s="7">
        <v>0.01</v>
      </c>
      <c r="I97" s="7">
        <v>-0.01</v>
      </c>
      <c r="J97" s="7">
        <v>-0.05</v>
      </c>
      <c r="K97" s="7">
        <v>-0.16</v>
      </c>
      <c r="L97" s="7">
        <v>-0.13</v>
      </c>
      <c r="M97" s="7">
        <v>-0.19</v>
      </c>
      <c r="O97" t="s">
        <v>430</v>
      </c>
      <c r="P97" s="3">
        <v>4</v>
      </c>
    </row>
    <row r="98" spans="1:16" x14ac:dyDescent="0.25">
      <c r="A98">
        <v>5</v>
      </c>
      <c r="B98" t="s">
        <v>899</v>
      </c>
      <c r="C98" t="s">
        <v>788</v>
      </c>
      <c r="D98" t="s">
        <v>434</v>
      </c>
      <c r="E98" t="s">
        <v>429</v>
      </c>
      <c r="F98" s="7">
        <v>0</v>
      </c>
      <c r="G98" s="7">
        <v>-0.04</v>
      </c>
      <c r="H98" s="7">
        <v>-0.21</v>
      </c>
      <c r="I98" s="7">
        <v>-0.36</v>
      </c>
      <c r="J98" s="7">
        <v>-0.42</v>
      </c>
      <c r="K98" s="7">
        <v>-0.16</v>
      </c>
      <c r="L98" s="7">
        <v>-0.06</v>
      </c>
      <c r="M98" s="7">
        <v>-7.0000000000000007E-2</v>
      </c>
      <c r="O98" t="s">
        <v>434</v>
      </c>
      <c r="P98" s="3">
        <v>4</v>
      </c>
    </row>
    <row r="99" spans="1:16" x14ac:dyDescent="0.25">
      <c r="A99">
        <v>0</v>
      </c>
      <c r="B99" t="s">
        <v>483</v>
      </c>
      <c r="C99" t="s">
        <v>789</v>
      </c>
      <c r="D99" t="s">
        <v>439</v>
      </c>
      <c r="E99" t="s">
        <v>363</v>
      </c>
      <c r="F99" s="7">
        <v>0</v>
      </c>
      <c r="G99" s="7">
        <v>-0.03</v>
      </c>
      <c r="H99" s="7">
        <v>0.09</v>
      </c>
      <c r="I99" s="7">
        <v>0.28000000000000003</v>
      </c>
      <c r="J99" s="7">
        <v>0.36</v>
      </c>
      <c r="K99" s="7">
        <v>-0.01</v>
      </c>
      <c r="L99" s="7">
        <v>-0.04</v>
      </c>
      <c r="M99" s="7">
        <v>0.06</v>
      </c>
      <c r="O99" t="s">
        <v>439</v>
      </c>
      <c r="P99" s="3">
        <v>8</v>
      </c>
    </row>
    <row r="100" spans="1:16" x14ac:dyDescent="0.25">
      <c r="A100">
        <v>2</v>
      </c>
      <c r="B100" t="s">
        <v>484</v>
      </c>
      <c r="C100" t="s">
        <v>789</v>
      </c>
      <c r="D100" t="s">
        <v>440</v>
      </c>
      <c r="E100" t="s">
        <v>363</v>
      </c>
      <c r="F100" s="7">
        <v>0</v>
      </c>
      <c r="G100" s="7">
        <v>0.28999999999999998</v>
      </c>
      <c r="H100" s="7">
        <v>1.33</v>
      </c>
      <c r="I100" s="7">
        <v>2.0099999999999998</v>
      </c>
      <c r="J100" s="7">
        <v>2.25</v>
      </c>
      <c r="K100" s="7">
        <v>3.87</v>
      </c>
      <c r="L100" s="7">
        <v>3.99</v>
      </c>
      <c r="M100" s="7">
        <v>4.03</v>
      </c>
      <c r="O100" t="s">
        <v>441</v>
      </c>
      <c r="P100" s="3">
        <v>8</v>
      </c>
    </row>
    <row r="101" spans="1:16" x14ac:dyDescent="0.25">
      <c r="A101">
        <v>2</v>
      </c>
      <c r="B101" t="s">
        <v>485</v>
      </c>
      <c r="C101" t="s">
        <v>789</v>
      </c>
      <c r="D101" t="s">
        <v>442</v>
      </c>
      <c r="E101" t="s">
        <v>363</v>
      </c>
      <c r="F101" s="7">
        <v>0</v>
      </c>
      <c r="G101" s="7">
        <v>0.28000000000000003</v>
      </c>
      <c r="H101" s="7">
        <v>1.33</v>
      </c>
      <c r="I101" s="7">
        <v>2.17</v>
      </c>
      <c r="J101" s="7">
        <v>2.42</v>
      </c>
      <c r="K101" s="7">
        <v>5.03</v>
      </c>
      <c r="L101" s="7">
        <v>5.19</v>
      </c>
      <c r="M101" s="7">
        <v>5.31</v>
      </c>
      <c r="O101" t="s">
        <v>443</v>
      </c>
      <c r="P101" s="3">
        <v>8</v>
      </c>
    </row>
    <row r="102" spans="1:16" x14ac:dyDescent="0.25">
      <c r="A102">
        <v>2</v>
      </c>
      <c r="B102" t="s">
        <v>486</v>
      </c>
      <c r="C102" t="s">
        <v>789</v>
      </c>
      <c r="D102" t="s">
        <v>444</v>
      </c>
      <c r="E102" t="s">
        <v>363</v>
      </c>
      <c r="F102" s="7">
        <v>0</v>
      </c>
      <c r="G102" s="7">
        <v>-0.05</v>
      </c>
      <c r="H102" s="7">
        <v>0.1</v>
      </c>
      <c r="I102" s="7">
        <v>0.44</v>
      </c>
      <c r="J102" s="7">
        <v>0.63</v>
      </c>
      <c r="K102" s="7">
        <v>3.05</v>
      </c>
      <c r="L102" s="7">
        <v>3.14</v>
      </c>
      <c r="M102" s="7">
        <v>3.26</v>
      </c>
      <c r="O102" t="s">
        <v>444</v>
      </c>
      <c r="P102" s="3">
        <v>8</v>
      </c>
    </row>
    <row r="103" spans="1:16" x14ac:dyDescent="0.25">
      <c r="A103">
        <v>0</v>
      </c>
      <c r="B103" t="s">
        <v>487</v>
      </c>
      <c r="C103" t="s">
        <v>789</v>
      </c>
      <c r="D103" t="s">
        <v>445</v>
      </c>
      <c r="E103" t="s">
        <v>363</v>
      </c>
      <c r="F103" s="7">
        <v>0</v>
      </c>
      <c r="G103" s="7">
        <v>0.12</v>
      </c>
      <c r="H103" s="7">
        <v>0.09</v>
      </c>
      <c r="I103" s="7">
        <v>0.21</v>
      </c>
      <c r="J103" s="7">
        <v>0.02</v>
      </c>
      <c r="K103" s="7">
        <v>0.19</v>
      </c>
      <c r="L103" s="7">
        <v>0.17</v>
      </c>
      <c r="M103" s="7">
        <v>0.12</v>
      </c>
      <c r="O103" t="s">
        <v>445</v>
      </c>
      <c r="P103" s="3">
        <v>8</v>
      </c>
    </row>
    <row r="104" spans="1:16" x14ac:dyDescent="0.25">
      <c r="A104">
        <v>0</v>
      </c>
      <c r="B104" t="s">
        <v>488</v>
      </c>
      <c r="C104" t="s">
        <v>789</v>
      </c>
      <c r="D104" t="s">
        <v>446</v>
      </c>
      <c r="E104" t="s">
        <v>363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O104" t="s">
        <v>447</v>
      </c>
      <c r="P104" s="3">
        <v>8</v>
      </c>
    </row>
    <row r="105" spans="1:16" x14ac:dyDescent="0.25">
      <c r="A105">
        <v>0</v>
      </c>
      <c r="B105" t="s">
        <v>489</v>
      </c>
      <c r="C105" t="s">
        <v>789</v>
      </c>
      <c r="D105" t="s">
        <v>448</v>
      </c>
      <c r="E105" t="s">
        <v>363</v>
      </c>
      <c r="F105" s="7">
        <v>0</v>
      </c>
      <c r="G105" s="7">
        <v>-0.04</v>
      </c>
      <c r="H105" s="7">
        <v>-0.08</v>
      </c>
      <c r="I105" s="7">
        <v>0.05</v>
      </c>
      <c r="J105" s="7">
        <v>-0.06</v>
      </c>
      <c r="K105" s="7">
        <v>-0.37</v>
      </c>
      <c r="L105" s="7">
        <v>-0.3</v>
      </c>
      <c r="M105" s="7">
        <v>-0.11</v>
      </c>
      <c r="O105" t="s">
        <v>447</v>
      </c>
      <c r="P105" s="3">
        <v>8</v>
      </c>
    </row>
    <row r="106" spans="1:16" x14ac:dyDescent="0.25">
      <c r="A106">
        <v>0</v>
      </c>
      <c r="B106" t="s">
        <v>490</v>
      </c>
      <c r="C106" t="s">
        <v>789</v>
      </c>
      <c r="D106" t="s">
        <v>449</v>
      </c>
      <c r="E106" t="s">
        <v>363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O106" t="s">
        <v>450</v>
      </c>
      <c r="P106" s="3">
        <v>8</v>
      </c>
    </row>
    <row r="107" spans="1:16" x14ac:dyDescent="0.25">
      <c r="A107">
        <v>0</v>
      </c>
      <c r="B107" t="s">
        <v>491</v>
      </c>
      <c r="C107" t="s">
        <v>789</v>
      </c>
      <c r="D107" t="s">
        <v>469</v>
      </c>
      <c r="E107" t="s">
        <v>363</v>
      </c>
      <c r="F107" s="7">
        <v>0</v>
      </c>
      <c r="G107" s="7">
        <v>0.04</v>
      </c>
      <c r="H107" s="7">
        <v>0.12</v>
      </c>
      <c r="I107" s="7">
        <v>0.17</v>
      </c>
      <c r="J107" s="7">
        <v>0.16</v>
      </c>
      <c r="K107" s="7">
        <v>0.14000000000000001</v>
      </c>
      <c r="L107" s="7">
        <v>0.09</v>
      </c>
      <c r="M107" s="7">
        <v>0.12</v>
      </c>
      <c r="O107" t="s">
        <v>469</v>
      </c>
      <c r="P107" s="3">
        <v>8</v>
      </c>
    </row>
    <row r="108" spans="1:16" x14ac:dyDescent="0.25">
      <c r="A108">
        <v>2</v>
      </c>
      <c r="B108" t="s">
        <v>492</v>
      </c>
      <c r="C108" t="s">
        <v>789</v>
      </c>
      <c r="D108" t="s">
        <v>478</v>
      </c>
      <c r="E108" t="s">
        <v>479</v>
      </c>
      <c r="F108" s="7">
        <v>0</v>
      </c>
      <c r="G108" s="7">
        <v>-0.06</v>
      </c>
      <c r="H108" s="7">
        <v>0.24</v>
      </c>
      <c r="I108" s="7">
        <v>0.46</v>
      </c>
      <c r="J108" s="7">
        <v>0.61</v>
      </c>
      <c r="K108" s="7">
        <v>2.4</v>
      </c>
      <c r="L108" s="7">
        <v>2.5099999999999998</v>
      </c>
      <c r="M108" s="7">
        <v>2.59</v>
      </c>
      <c r="O108" t="s">
        <v>478</v>
      </c>
      <c r="P108" s="3">
        <v>8</v>
      </c>
    </row>
    <row r="109" spans="1:16" x14ac:dyDescent="0.25">
      <c r="A109">
        <v>3</v>
      </c>
      <c r="B109" t="s">
        <v>496</v>
      </c>
      <c r="C109" t="s">
        <v>789</v>
      </c>
      <c r="D109" t="s">
        <v>451</v>
      </c>
      <c r="E109" t="s">
        <v>363</v>
      </c>
      <c r="F109" s="7">
        <v>0</v>
      </c>
      <c r="G109" s="7">
        <v>0.04</v>
      </c>
      <c r="H109" s="7">
        <v>-0.22</v>
      </c>
      <c r="I109" s="7">
        <v>-0.39</v>
      </c>
      <c r="J109" s="7">
        <v>-0.42</v>
      </c>
      <c r="K109" s="7">
        <v>-1.07</v>
      </c>
      <c r="L109" s="7">
        <v>-1.18</v>
      </c>
      <c r="M109" s="7">
        <v>-1.1200000000000001</v>
      </c>
      <c r="O109" t="s">
        <v>452</v>
      </c>
      <c r="P109" s="3">
        <v>8</v>
      </c>
    </row>
    <row r="110" spans="1:16" x14ac:dyDescent="0.25">
      <c r="A110">
        <v>3</v>
      </c>
      <c r="B110" t="s">
        <v>497</v>
      </c>
      <c r="C110" t="s">
        <v>789</v>
      </c>
      <c r="D110" t="s">
        <v>453</v>
      </c>
      <c r="E110" t="s">
        <v>363</v>
      </c>
      <c r="F110" s="7">
        <v>0</v>
      </c>
      <c r="G110" s="7">
        <v>0.06</v>
      </c>
      <c r="H110" s="7">
        <v>-0.21</v>
      </c>
      <c r="I110" s="7">
        <v>-0.49</v>
      </c>
      <c r="J110" s="7">
        <v>-0.56999999999999995</v>
      </c>
      <c r="K110" s="7">
        <v>-1.21</v>
      </c>
      <c r="L110" s="7">
        <v>-1.25</v>
      </c>
      <c r="M110" s="7">
        <v>-1.3</v>
      </c>
      <c r="O110" t="s">
        <v>452</v>
      </c>
      <c r="P110" s="3">
        <v>8</v>
      </c>
    </row>
    <row r="111" spans="1:16" x14ac:dyDescent="0.25">
      <c r="A111">
        <v>3</v>
      </c>
      <c r="B111" t="s">
        <v>498</v>
      </c>
      <c r="C111" t="s">
        <v>789</v>
      </c>
      <c r="D111" t="s">
        <v>454</v>
      </c>
      <c r="E111" t="s">
        <v>363</v>
      </c>
      <c r="F111" s="7">
        <v>0</v>
      </c>
      <c r="G111" s="7">
        <v>0.05</v>
      </c>
      <c r="H111" s="7">
        <v>-0.05</v>
      </c>
      <c r="I111" s="7">
        <v>0.03</v>
      </c>
      <c r="J111" s="7">
        <v>-0.08</v>
      </c>
      <c r="K111" s="7">
        <v>-0.47</v>
      </c>
      <c r="L111" s="7">
        <v>-0.48</v>
      </c>
      <c r="M111" s="7">
        <v>-0.44</v>
      </c>
      <c r="O111" t="s">
        <v>454</v>
      </c>
      <c r="P111" s="3">
        <v>8</v>
      </c>
    </row>
    <row r="112" spans="1:16" x14ac:dyDescent="0.25">
      <c r="A112">
        <v>2</v>
      </c>
      <c r="B112" t="s">
        <v>499</v>
      </c>
      <c r="C112" t="s">
        <v>789</v>
      </c>
      <c r="D112" t="s">
        <v>455</v>
      </c>
      <c r="E112" t="s">
        <v>363</v>
      </c>
      <c r="F112" s="7">
        <v>0</v>
      </c>
      <c r="G112" s="7">
        <v>0.02</v>
      </c>
      <c r="H112" s="7">
        <v>0.01</v>
      </c>
      <c r="I112" s="7">
        <v>-0.06</v>
      </c>
      <c r="J112" s="7">
        <v>-0.2</v>
      </c>
      <c r="K112" s="7">
        <v>1.23</v>
      </c>
      <c r="L112" s="7">
        <v>1.27</v>
      </c>
      <c r="M112" s="7">
        <v>1.1399999999999999</v>
      </c>
      <c r="O112" t="s">
        <v>455</v>
      </c>
      <c r="P112" s="3">
        <v>8</v>
      </c>
    </row>
    <row r="113" spans="1:16" x14ac:dyDescent="0.25">
      <c r="A113">
        <v>2</v>
      </c>
      <c r="B113" t="s">
        <v>500</v>
      </c>
      <c r="C113" t="s">
        <v>789</v>
      </c>
      <c r="D113" t="s">
        <v>427</v>
      </c>
      <c r="E113" t="s">
        <v>363</v>
      </c>
      <c r="F113" s="7">
        <v>0</v>
      </c>
      <c r="G113" s="7">
        <v>0.03</v>
      </c>
      <c r="H113" s="7">
        <v>-0.05</v>
      </c>
      <c r="I113" s="7">
        <v>0.42</v>
      </c>
      <c r="J113" s="7">
        <v>0.23</v>
      </c>
      <c r="K113" s="7">
        <v>0.48</v>
      </c>
      <c r="L113" s="7">
        <v>0.44</v>
      </c>
      <c r="M113" s="7">
        <v>0.59</v>
      </c>
      <c r="O113" t="s">
        <v>427</v>
      </c>
      <c r="P113" s="3">
        <v>8</v>
      </c>
    </row>
    <row r="114" spans="1:16" x14ac:dyDescent="0.25">
      <c r="A114">
        <v>0</v>
      </c>
      <c r="B114" t="s">
        <v>501</v>
      </c>
      <c r="C114" t="s">
        <v>789</v>
      </c>
      <c r="D114" t="s">
        <v>476</v>
      </c>
      <c r="E114" t="s">
        <v>189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0.16</v>
      </c>
      <c r="L114" s="7">
        <v>0.03</v>
      </c>
      <c r="M114" s="7">
        <v>0</v>
      </c>
      <c r="O114" t="s">
        <v>471</v>
      </c>
      <c r="P114" s="3">
        <v>8</v>
      </c>
    </row>
    <row r="115" spans="1:16" x14ac:dyDescent="0.25">
      <c r="A115">
        <v>2</v>
      </c>
      <c r="B115" t="s">
        <v>507</v>
      </c>
      <c r="C115" t="s">
        <v>789</v>
      </c>
      <c r="D115" t="s">
        <v>459</v>
      </c>
      <c r="E115" t="s">
        <v>363</v>
      </c>
      <c r="F115" s="7">
        <v>0</v>
      </c>
      <c r="G115" s="7">
        <v>0.12</v>
      </c>
      <c r="H115" s="7">
        <v>0.5</v>
      </c>
      <c r="I115" s="7">
        <v>0.8</v>
      </c>
      <c r="J115" s="7">
        <v>0.92</v>
      </c>
      <c r="K115" s="7">
        <v>2.69</v>
      </c>
      <c r="L115" s="7">
        <v>2.69</v>
      </c>
      <c r="M115" s="7">
        <v>2.75</v>
      </c>
      <c r="O115" t="s">
        <v>460</v>
      </c>
      <c r="P115" s="3">
        <v>8</v>
      </c>
    </row>
    <row r="116" spans="1:16" x14ac:dyDescent="0.25">
      <c r="A116">
        <v>2</v>
      </c>
      <c r="B116" t="s">
        <v>508</v>
      </c>
      <c r="C116" t="s">
        <v>789</v>
      </c>
      <c r="D116" t="s">
        <v>461</v>
      </c>
      <c r="E116" t="s">
        <v>363</v>
      </c>
      <c r="F116" s="7">
        <v>0</v>
      </c>
      <c r="G116" s="7">
        <v>-0.04</v>
      </c>
      <c r="H116" s="7">
        <v>0.1</v>
      </c>
      <c r="I116" s="7">
        <v>0.13</v>
      </c>
      <c r="J116" s="7">
        <v>0.09</v>
      </c>
      <c r="K116" s="7">
        <v>0.9</v>
      </c>
      <c r="L116" s="7">
        <v>0.95</v>
      </c>
      <c r="M116" s="7">
        <v>0.93</v>
      </c>
      <c r="O116" t="s">
        <v>460</v>
      </c>
      <c r="P116" s="3">
        <v>8</v>
      </c>
    </row>
    <row r="117" spans="1:16" x14ac:dyDescent="0.25">
      <c r="A117">
        <v>2</v>
      </c>
      <c r="B117" t="s">
        <v>509</v>
      </c>
      <c r="C117" t="s">
        <v>789</v>
      </c>
      <c r="D117" t="s">
        <v>462</v>
      </c>
      <c r="E117" t="s">
        <v>363</v>
      </c>
      <c r="F117" s="7">
        <v>0</v>
      </c>
      <c r="G117" s="7">
        <v>-0.03</v>
      </c>
      <c r="H117" s="7">
        <v>0.05</v>
      </c>
      <c r="I117" s="7">
        <v>0.1</v>
      </c>
      <c r="J117" s="7">
        <v>0.1</v>
      </c>
      <c r="K117" s="7">
        <v>0.81</v>
      </c>
      <c r="L117" s="7">
        <v>0.78</v>
      </c>
      <c r="M117" s="7">
        <v>0.77</v>
      </c>
      <c r="O117" t="s">
        <v>460</v>
      </c>
      <c r="P117" s="3">
        <v>8</v>
      </c>
    </row>
    <row r="118" spans="1:16" x14ac:dyDescent="0.25">
      <c r="A118">
        <v>2</v>
      </c>
      <c r="B118" t="s">
        <v>510</v>
      </c>
      <c r="C118" t="s">
        <v>789</v>
      </c>
      <c r="D118" t="s">
        <v>463</v>
      </c>
      <c r="E118" t="s">
        <v>363</v>
      </c>
      <c r="F118" s="7">
        <v>0</v>
      </c>
      <c r="G118" s="7">
        <v>-0.01</v>
      </c>
      <c r="H118" s="7">
        <v>0.11</v>
      </c>
      <c r="I118" s="7">
        <v>0.23</v>
      </c>
      <c r="J118" s="7">
        <v>0.16</v>
      </c>
      <c r="K118" s="7">
        <v>1.53</v>
      </c>
      <c r="L118" s="7">
        <v>1.57</v>
      </c>
      <c r="M118" s="7">
        <v>1.64</v>
      </c>
      <c r="O118" t="s">
        <v>460</v>
      </c>
      <c r="P118" s="3">
        <v>8</v>
      </c>
    </row>
    <row r="119" spans="1:16" x14ac:dyDescent="0.25">
      <c r="A119">
        <v>2</v>
      </c>
      <c r="B119" t="s">
        <v>511</v>
      </c>
      <c r="C119" t="s">
        <v>789</v>
      </c>
      <c r="D119" t="s">
        <v>482</v>
      </c>
      <c r="E119" t="s">
        <v>479</v>
      </c>
      <c r="F119" s="7">
        <v>0</v>
      </c>
      <c r="G119" s="7">
        <v>0.79</v>
      </c>
      <c r="H119" s="7">
        <v>3.02</v>
      </c>
      <c r="I119" s="7">
        <v>3.77</v>
      </c>
      <c r="J119" s="7">
        <v>4.08</v>
      </c>
      <c r="K119" s="7">
        <v>5.34</v>
      </c>
      <c r="L119" s="7">
        <v>5.33</v>
      </c>
      <c r="M119" s="7">
        <v>5.22</v>
      </c>
      <c r="O119" t="s">
        <v>482</v>
      </c>
      <c r="P119" s="3">
        <v>8</v>
      </c>
    </row>
    <row r="120" spans="1:16" x14ac:dyDescent="0.25">
      <c r="A120">
        <v>0</v>
      </c>
      <c r="B120" t="s">
        <v>512</v>
      </c>
      <c r="C120" t="s">
        <v>789</v>
      </c>
      <c r="D120" t="s">
        <v>464</v>
      </c>
      <c r="E120" t="s">
        <v>363</v>
      </c>
      <c r="F120" s="7">
        <v>0</v>
      </c>
      <c r="G120" s="7">
        <v>-0.08</v>
      </c>
      <c r="H120" s="7">
        <v>-0.11</v>
      </c>
      <c r="I120" s="7">
        <v>-0.16</v>
      </c>
      <c r="J120" s="7">
        <v>-0.19</v>
      </c>
      <c r="K120" s="7">
        <v>-0.12</v>
      </c>
      <c r="L120" s="7">
        <v>-0.16</v>
      </c>
      <c r="M120" s="7">
        <v>-0.12</v>
      </c>
      <c r="O120" t="s">
        <v>465</v>
      </c>
      <c r="P120" s="3">
        <v>8</v>
      </c>
    </row>
    <row r="121" spans="1:16" x14ac:dyDescent="0.25">
      <c r="A121">
        <v>0</v>
      </c>
      <c r="B121" t="s">
        <v>513</v>
      </c>
      <c r="C121" t="s">
        <v>789</v>
      </c>
      <c r="D121" t="s">
        <v>470</v>
      </c>
      <c r="E121" t="s">
        <v>189</v>
      </c>
      <c r="F121" s="7">
        <v>0</v>
      </c>
      <c r="G121" s="7">
        <v>0.08</v>
      </c>
      <c r="H121" s="7">
        <v>0.03</v>
      </c>
      <c r="I121" s="7">
        <v>0.05</v>
      </c>
      <c r="J121" s="7">
        <v>-0.13</v>
      </c>
      <c r="K121" s="7">
        <v>0.06</v>
      </c>
      <c r="L121" s="7">
        <v>-0.04</v>
      </c>
      <c r="M121" s="7">
        <v>-0.02</v>
      </c>
      <c r="O121" t="s">
        <v>471</v>
      </c>
      <c r="P121" s="3">
        <v>8</v>
      </c>
    </row>
    <row r="122" spans="1:16" x14ac:dyDescent="0.25">
      <c r="A122">
        <v>0</v>
      </c>
      <c r="B122" t="s">
        <v>514</v>
      </c>
      <c r="C122" t="s">
        <v>789</v>
      </c>
      <c r="D122" t="s">
        <v>472</v>
      </c>
      <c r="E122" t="s">
        <v>189</v>
      </c>
      <c r="F122" s="7">
        <v>0</v>
      </c>
      <c r="G122" s="7">
        <v>0.02</v>
      </c>
      <c r="H122" s="7">
        <v>0.01</v>
      </c>
      <c r="I122" s="7">
        <v>0.18</v>
      </c>
      <c r="J122" s="7">
        <v>0.09</v>
      </c>
      <c r="K122" s="7">
        <v>0.13</v>
      </c>
      <c r="L122" s="7">
        <v>0.04</v>
      </c>
      <c r="M122" s="7">
        <v>0.14000000000000001</v>
      </c>
      <c r="O122" t="s">
        <v>471</v>
      </c>
      <c r="P122" s="3">
        <v>8</v>
      </c>
    </row>
    <row r="123" spans="1:16" x14ac:dyDescent="0.25">
      <c r="A123">
        <v>0</v>
      </c>
      <c r="B123" t="s">
        <v>515</v>
      </c>
      <c r="C123" t="s">
        <v>789</v>
      </c>
      <c r="D123" t="s">
        <v>473</v>
      </c>
      <c r="E123" t="s">
        <v>189</v>
      </c>
      <c r="F123" s="7">
        <v>0</v>
      </c>
      <c r="G123" s="7">
        <v>0.06</v>
      </c>
      <c r="H123" s="7">
        <v>-0.02</v>
      </c>
      <c r="I123" s="7">
        <v>0</v>
      </c>
      <c r="J123" s="7">
        <v>0</v>
      </c>
      <c r="K123" s="7">
        <v>0.22</v>
      </c>
      <c r="L123" s="7">
        <v>0.01</v>
      </c>
      <c r="M123" s="7">
        <v>-0.03</v>
      </c>
      <c r="O123" t="s">
        <v>471</v>
      </c>
      <c r="P123" s="3">
        <v>8</v>
      </c>
    </row>
    <row r="124" spans="1:16" x14ac:dyDescent="0.25">
      <c r="A124">
        <v>0</v>
      </c>
      <c r="B124" t="s">
        <v>516</v>
      </c>
      <c r="C124" t="s">
        <v>789</v>
      </c>
      <c r="D124" t="s">
        <v>466</v>
      </c>
      <c r="E124" t="s">
        <v>363</v>
      </c>
      <c r="F124" s="7">
        <v>0</v>
      </c>
      <c r="G124" s="7">
        <v>-0.08</v>
      </c>
      <c r="H124" s="7">
        <v>-0.14000000000000001</v>
      </c>
      <c r="I124" s="7">
        <v>-0.26</v>
      </c>
      <c r="J124" s="7">
        <v>-0.39</v>
      </c>
      <c r="K124" s="7">
        <v>0.21</v>
      </c>
      <c r="L124" s="7">
        <v>0.2</v>
      </c>
      <c r="M124" s="7">
        <v>0.15</v>
      </c>
      <c r="O124" t="s">
        <v>467</v>
      </c>
      <c r="P124" s="3">
        <v>8</v>
      </c>
    </row>
    <row r="125" spans="1:16" x14ac:dyDescent="0.25">
      <c r="A125">
        <v>2</v>
      </c>
      <c r="B125" t="s">
        <v>517</v>
      </c>
      <c r="C125" t="s">
        <v>789</v>
      </c>
      <c r="D125" t="s">
        <v>474</v>
      </c>
      <c r="E125" t="s">
        <v>189</v>
      </c>
      <c r="F125" s="7">
        <v>0</v>
      </c>
      <c r="G125" s="7">
        <v>0</v>
      </c>
      <c r="H125" s="7">
        <v>0.06</v>
      </c>
      <c r="I125" s="7">
        <v>0.11</v>
      </c>
      <c r="J125" s="7">
        <v>0.17</v>
      </c>
      <c r="K125" s="7">
        <v>1.02</v>
      </c>
      <c r="L125" s="7">
        <v>1.05</v>
      </c>
      <c r="M125" s="7">
        <v>0.97</v>
      </c>
      <c r="O125" t="s">
        <v>471</v>
      </c>
      <c r="P125" s="3">
        <v>8</v>
      </c>
    </row>
    <row r="126" spans="1:16" x14ac:dyDescent="0.25">
      <c r="A126">
        <v>0</v>
      </c>
      <c r="B126" t="s">
        <v>518</v>
      </c>
      <c r="C126" t="s">
        <v>789</v>
      </c>
      <c r="D126" t="s">
        <v>475</v>
      </c>
      <c r="E126" t="s">
        <v>189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0.04</v>
      </c>
      <c r="L126" s="7">
        <v>0</v>
      </c>
      <c r="M126" s="7">
        <v>0</v>
      </c>
      <c r="O126" t="s">
        <v>471</v>
      </c>
      <c r="P126" s="3">
        <v>8</v>
      </c>
    </row>
    <row r="127" spans="1:16" x14ac:dyDescent="0.25">
      <c r="A127">
        <v>0</v>
      </c>
      <c r="B127" t="s">
        <v>519</v>
      </c>
      <c r="C127" t="s">
        <v>789</v>
      </c>
      <c r="D127" t="s">
        <v>477</v>
      </c>
      <c r="E127" t="s">
        <v>189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0.06</v>
      </c>
      <c r="L127" s="7">
        <v>0.13</v>
      </c>
      <c r="M127" s="7">
        <v>0.05</v>
      </c>
      <c r="O127" t="s">
        <v>471</v>
      </c>
      <c r="P127" s="3">
        <v>8</v>
      </c>
    </row>
    <row r="128" spans="1:16" x14ac:dyDescent="0.25">
      <c r="A128">
        <v>2</v>
      </c>
      <c r="B128" t="s">
        <v>520</v>
      </c>
      <c r="C128" t="s">
        <v>789</v>
      </c>
      <c r="D128" t="s">
        <v>468</v>
      </c>
      <c r="E128" t="s">
        <v>363</v>
      </c>
      <c r="F128" s="7">
        <v>0</v>
      </c>
      <c r="G128" s="7">
        <v>0.37</v>
      </c>
      <c r="H128" s="7">
        <v>1.59</v>
      </c>
      <c r="I128" s="7">
        <v>2.36</v>
      </c>
      <c r="J128" s="7">
        <v>2.67</v>
      </c>
      <c r="K128" s="7">
        <v>5.14</v>
      </c>
      <c r="L128" s="7">
        <v>5.33</v>
      </c>
      <c r="M128" s="7">
        <v>5.57</v>
      </c>
      <c r="O128" t="s">
        <v>441</v>
      </c>
      <c r="P128" s="3">
        <v>8</v>
      </c>
    </row>
    <row r="129" spans="1:16" x14ac:dyDescent="0.25">
      <c r="A129">
        <v>0</v>
      </c>
      <c r="B129" t="s">
        <v>590</v>
      </c>
      <c r="C129" t="s">
        <v>782</v>
      </c>
      <c r="D129" t="s">
        <v>149</v>
      </c>
      <c r="E129" t="s">
        <v>157</v>
      </c>
      <c r="F129" s="7">
        <v>0</v>
      </c>
      <c r="G129" s="7">
        <v>-0.01</v>
      </c>
      <c r="H129" s="7">
        <v>0.04</v>
      </c>
      <c r="I129" s="7">
        <v>0.2</v>
      </c>
      <c r="J129" s="7">
        <v>0.16</v>
      </c>
      <c r="K129" s="7">
        <v>0.28999999999999998</v>
      </c>
      <c r="L129" s="7">
        <v>0.23</v>
      </c>
      <c r="M129" s="7">
        <v>0.3</v>
      </c>
      <c r="O129" t="s">
        <v>529</v>
      </c>
      <c r="P129" s="3">
        <v>16</v>
      </c>
    </row>
    <row r="130" spans="1:16" x14ac:dyDescent="0.25">
      <c r="A130">
        <v>2</v>
      </c>
      <c r="B130" t="s">
        <v>591</v>
      </c>
      <c r="C130" t="s">
        <v>782</v>
      </c>
      <c r="D130" t="s">
        <v>150</v>
      </c>
      <c r="E130" t="s">
        <v>157</v>
      </c>
      <c r="F130" s="7">
        <v>0</v>
      </c>
      <c r="G130" s="7">
        <v>-0.01</v>
      </c>
      <c r="H130" s="7">
        <v>0.03</v>
      </c>
      <c r="I130" s="7">
        <v>0.22</v>
      </c>
      <c r="J130" s="7">
        <v>0.22</v>
      </c>
      <c r="K130" s="7">
        <v>0.39</v>
      </c>
      <c r="L130" s="7">
        <v>0.32</v>
      </c>
      <c r="M130" s="7">
        <v>0.41</v>
      </c>
      <c r="O130" t="s">
        <v>529</v>
      </c>
      <c r="P130" s="3">
        <v>16</v>
      </c>
    </row>
    <row r="131" spans="1:16" x14ac:dyDescent="0.25">
      <c r="A131">
        <v>2</v>
      </c>
      <c r="B131" t="s">
        <v>592</v>
      </c>
      <c r="C131" t="s">
        <v>782</v>
      </c>
      <c r="D131" t="s">
        <v>571</v>
      </c>
      <c r="E131" t="s">
        <v>429</v>
      </c>
      <c r="F131" s="7">
        <v>0</v>
      </c>
      <c r="G131" s="7">
        <v>0.13</v>
      </c>
      <c r="H131" s="7">
        <v>0.28999999999999998</v>
      </c>
      <c r="I131" s="7">
        <v>0.15</v>
      </c>
      <c r="J131" s="7">
        <v>0.1</v>
      </c>
      <c r="K131" s="7">
        <v>1.59</v>
      </c>
      <c r="L131" s="7">
        <v>1.61</v>
      </c>
      <c r="M131" s="7">
        <v>1.68</v>
      </c>
      <c r="O131" t="s">
        <v>571</v>
      </c>
      <c r="P131" s="3">
        <v>16</v>
      </c>
    </row>
    <row r="132" spans="1:16" x14ac:dyDescent="0.25">
      <c r="A132">
        <v>0</v>
      </c>
      <c r="B132" t="s">
        <v>593</v>
      </c>
      <c r="C132" t="s">
        <v>782</v>
      </c>
      <c r="D132" t="s">
        <v>553</v>
      </c>
      <c r="E132" t="s">
        <v>433</v>
      </c>
      <c r="F132" s="7">
        <v>0</v>
      </c>
      <c r="G132" s="7">
        <v>0.02</v>
      </c>
      <c r="H132" s="7">
        <v>7.0000000000000007E-2</v>
      </c>
      <c r="I132" s="7">
        <v>-0.01</v>
      </c>
      <c r="J132" s="7">
        <v>-0.04</v>
      </c>
      <c r="K132" s="7">
        <v>0.17</v>
      </c>
      <c r="L132" s="7">
        <v>0.15</v>
      </c>
      <c r="M132" s="7">
        <v>0.11</v>
      </c>
      <c r="O132" t="s">
        <v>554</v>
      </c>
      <c r="P132" s="3">
        <v>16</v>
      </c>
    </row>
    <row r="133" spans="1:16" x14ac:dyDescent="0.25">
      <c r="A133">
        <v>2</v>
      </c>
      <c r="B133" t="s">
        <v>594</v>
      </c>
      <c r="C133" t="s">
        <v>782</v>
      </c>
      <c r="D133" t="s">
        <v>555</v>
      </c>
      <c r="E133" t="s">
        <v>433</v>
      </c>
      <c r="F133" s="7">
        <v>0</v>
      </c>
      <c r="G133" s="7">
        <v>-0.03</v>
      </c>
      <c r="H133" s="7">
        <v>0.06</v>
      </c>
      <c r="I133" s="7">
        <v>-0.01</v>
      </c>
      <c r="J133" s="7">
        <v>0.01</v>
      </c>
      <c r="K133" s="7">
        <v>0.67</v>
      </c>
      <c r="L133" s="7">
        <v>0.71</v>
      </c>
      <c r="M133" s="7">
        <v>0.65</v>
      </c>
      <c r="O133" t="s">
        <v>554</v>
      </c>
      <c r="P133" s="3">
        <v>16</v>
      </c>
    </row>
    <row r="134" spans="1:16" x14ac:dyDescent="0.25">
      <c r="A134">
        <v>0</v>
      </c>
      <c r="B134" t="s">
        <v>595</v>
      </c>
      <c r="C134" t="s">
        <v>782</v>
      </c>
      <c r="D134" t="s">
        <v>556</v>
      </c>
      <c r="E134" t="s">
        <v>433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O134" t="s">
        <v>554</v>
      </c>
      <c r="P134" s="3">
        <v>16</v>
      </c>
    </row>
    <row r="135" spans="1:16" x14ac:dyDescent="0.25">
      <c r="A135">
        <v>0</v>
      </c>
      <c r="B135" t="s">
        <v>596</v>
      </c>
      <c r="C135" t="s">
        <v>782</v>
      </c>
      <c r="D135" t="s">
        <v>557</v>
      </c>
      <c r="E135" t="s">
        <v>433</v>
      </c>
      <c r="F135" s="7">
        <v>0</v>
      </c>
      <c r="G135" s="7">
        <v>-0.08</v>
      </c>
      <c r="H135" s="7">
        <v>-0.22</v>
      </c>
      <c r="I135" s="7">
        <v>-0.06</v>
      </c>
      <c r="J135" s="7">
        <v>-0.24</v>
      </c>
      <c r="K135" s="7">
        <v>-0.13</v>
      </c>
      <c r="L135" s="7">
        <v>-0.21</v>
      </c>
      <c r="M135" s="7">
        <v>-0.24</v>
      </c>
      <c r="O135" t="s">
        <v>554</v>
      </c>
      <c r="P135" s="3">
        <v>16</v>
      </c>
    </row>
    <row r="136" spans="1:16" x14ac:dyDescent="0.25">
      <c r="A136">
        <v>0</v>
      </c>
      <c r="B136" t="s">
        <v>597</v>
      </c>
      <c r="C136" t="s">
        <v>782</v>
      </c>
      <c r="D136" t="s">
        <v>558</v>
      </c>
      <c r="E136" t="s">
        <v>433</v>
      </c>
      <c r="F136" s="7">
        <v>0</v>
      </c>
      <c r="G136" s="7">
        <v>-0.01</v>
      </c>
      <c r="H136" s="7">
        <v>0.09</v>
      </c>
      <c r="I136" s="7">
        <v>-0.01</v>
      </c>
      <c r="J136" s="7">
        <v>-0.05</v>
      </c>
      <c r="K136" s="7">
        <v>-0.05</v>
      </c>
      <c r="L136" s="7">
        <v>-0.05</v>
      </c>
      <c r="M136" s="7">
        <v>-0.14000000000000001</v>
      </c>
      <c r="O136" t="s">
        <v>559</v>
      </c>
      <c r="P136" s="3">
        <v>16</v>
      </c>
    </row>
    <row r="137" spans="1:16" x14ac:dyDescent="0.25">
      <c r="A137">
        <v>0</v>
      </c>
      <c r="B137" t="s">
        <v>598</v>
      </c>
      <c r="C137" t="s">
        <v>782</v>
      </c>
      <c r="D137" t="s">
        <v>560</v>
      </c>
      <c r="E137" t="s">
        <v>433</v>
      </c>
      <c r="F137" s="7">
        <v>0</v>
      </c>
      <c r="G137" s="7">
        <v>-0.09</v>
      </c>
      <c r="H137" s="7">
        <v>-0.06</v>
      </c>
      <c r="I137" s="7">
        <v>-0.14000000000000001</v>
      </c>
      <c r="J137" s="7">
        <v>-0.28000000000000003</v>
      </c>
      <c r="K137" s="7">
        <v>-0.16</v>
      </c>
      <c r="L137" s="7">
        <v>-0.14000000000000001</v>
      </c>
      <c r="M137" s="7">
        <v>-0.21</v>
      </c>
      <c r="O137" t="s">
        <v>554</v>
      </c>
      <c r="P137" s="3">
        <v>16</v>
      </c>
    </row>
    <row r="138" spans="1:16" x14ac:dyDescent="0.25">
      <c r="A138">
        <v>1</v>
      </c>
      <c r="B138" t="s">
        <v>599</v>
      </c>
      <c r="C138" t="s">
        <v>782</v>
      </c>
      <c r="D138" t="s">
        <v>165</v>
      </c>
      <c r="E138" t="s">
        <v>41</v>
      </c>
      <c r="F138" s="7">
        <v>0</v>
      </c>
      <c r="G138" s="7">
        <v>0.17</v>
      </c>
      <c r="H138" s="7">
        <v>0.37</v>
      </c>
      <c r="I138" s="7">
        <v>0.6</v>
      </c>
      <c r="J138" s="7">
        <v>0.68</v>
      </c>
      <c r="K138" s="7">
        <v>0.47</v>
      </c>
      <c r="L138" s="7">
        <v>0.36</v>
      </c>
      <c r="M138" s="7">
        <v>0.36</v>
      </c>
      <c r="O138" t="s">
        <v>165</v>
      </c>
      <c r="P138" s="3">
        <v>16</v>
      </c>
    </row>
    <row r="139" spans="1:16" x14ac:dyDescent="0.25">
      <c r="A139">
        <v>0</v>
      </c>
      <c r="B139" t="s">
        <v>600</v>
      </c>
      <c r="C139" t="s">
        <v>782</v>
      </c>
      <c r="D139" t="s">
        <v>574</v>
      </c>
      <c r="E139" t="s">
        <v>433</v>
      </c>
      <c r="F139" s="7">
        <v>0</v>
      </c>
      <c r="G139" s="7">
        <v>-0.02</v>
      </c>
      <c r="H139" s="7">
        <v>-0.03</v>
      </c>
      <c r="I139" s="7">
        <v>-0.04</v>
      </c>
      <c r="J139" s="7">
        <v>-0.06</v>
      </c>
      <c r="K139" s="7">
        <v>0.06</v>
      </c>
      <c r="L139" s="7">
        <v>0.04</v>
      </c>
      <c r="M139" s="7">
        <v>0.02</v>
      </c>
      <c r="O139" t="s">
        <v>575</v>
      </c>
      <c r="P139" s="3">
        <v>16</v>
      </c>
    </row>
    <row r="140" spans="1:16" x14ac:dyDescent="0.25">
      <c r="A140">
        <v>2</v>
      </c>
      <c r="B140" t="s">
        <v>606</v>
      </c>
      <c r="C140" t="s">
        <v>782</v>
      </c>
      <c r="D140" t="s">
        <v>429</v>
      </c>
      <c r="E140" t="s">
        <v>429</v>
      </c>
      <c r="F140" s="7">
        <v>0</v>
      </c>
      <c r="G140" s="7">
        <v>0.02</v>
      </c>
      <c r="H140" s="7">
        <v>7.0000000000000007E-2</v>
      </c>
      <c r="I140" s="7">
        <v>0.22</v>
      </c>
      <c r="J140" s="7">
        <v>0.22</v>
      </c>
      <c r="K140" s="7">
        <v>0.59</v>
      </c>
      <c r="L140" s="7">
        <v>0.54</v>
      </c>
      <c r="M140" s="7">
        <v>0.54</v>
      </c>
      <c r="O140" t="s">
        <v>429</v>
      </c>
      <c r="P140" s="3">
        <v>16</v>
      </c>
    </row>
    <row r="141" spans="1:16" x14ac:dyDescent="0.25">
      <c r="A141">
        <v>3</v>
      </c>
      <c r="B141" t="s">
        <v>607</v>
      </c>
      <c r="C141" t="s">
        <v>782</v>
      </c>
      <c r="D141" t="s">
        <v>166</v>
      </c>
      <c r="E141" t="s">
        <v>41</v>
      </c>
      <c r="F141" s="7">
        <v>0</v>
      </c>
      <c r="G141" s="7">
        <v>0.16</v>
      </c>
      <c r="H141" s="7">
        <v>0.18</v>
      </c>
      <c r="I141" s="7">
        <v>0.3</v>
      </c>
      <c r="J141" s="7">
        <v>0.34</v>
      </c>
      <c r="K141" s="7">
        <v>-0.37</v>
      </c>
      <c r="L141" s="7">
        <v>-0.41</v>
      </c>
      <c r="M141" s="7">
        <v>-0.39</v>
      </c>
      <c r="O141" t="s">
        <v>536</v>
      </c>
      <c r="P141" s="3">
        <v>16</v>
      </c>
    </row>
    <row r="142" spans="1:16" x14ac:dyDescent="0.25">
      <c r="A142">
        <v>3</v>
      </c>
      <c r="B142" t="s">
        <v>608</v>
      </c>
      <c r="C142" t="s">
        <v>782</v>
      </c>
      <c r="D142" t="s">
        <v>167</v>
      </c>
      <c r="E142" t="s">
        <v>41</v>
      </c>
      <c r="F142" s="7">
        <v>0</v>
      </c>
      <c r="G142" s="7">
        <v>0.12</v>
      </c>
      <c r="H142" s="7">
        <v>0.17</v>
      </c>
      <c r="I142" s="7">
        <v>0.33</v>
      </c>
      <c r="J142" s="7">
        <v>0.3</v>
      </c>
      <c r="K142" s="7">
        <v>-0.36</v>
      </c>
      <c r="L142" s="7">
        <v>-0.45</v>
      </c>
      <c r="M142" s="7">
        <v>-0.41</v>
      </c>
      <c r="O142" t="s">
        <v>536</v>
      </c>
      <c r="P142" s="3">
        <v>16</v>
      </c>
    </row>
    <row r="143" spans="1:16" x14ac:dyDescent="0.25">
      <c r="A143">
        <v>0</v>
      </c>
      <c r="B143" t="s">
        <v>609</v>
      </c>
      <c r="C143" t="s">
        <v>782</v>
      </c>
      <c r="D143" t="s">
        <v>168</v>
      </c>
      <c r="E143" t="s">
        <v>41</v>
      </c>
      <c r="F143" s="7">
        <v>0</v>
      </c>
      <c r="G143" s="7">
        <v>0.06</v>
      </c>
      <c r="H143" s="7">
        <v>0.06</v>
      </c>
      <c r="I143" s="7">
        <v>0.04</v>
      </c>
      <c r="J143" s="7">
        <v>0.12</v>
      </c>
      <c r="K143" s="7">
        <v>-0.3</v>
      </c>
      <c r="L143" s="7">
        <v>-0.33</v>
      </c>
      <c r="M143" s="7">
        <v>-0.37</v>
      </c>
      <c r="O143" t="s">
        <v>536</v>
      </c>
      <c r="P143" s="3">
        <v>16</v>
      </c>
    </row>
    <row r="144" spans="1:16" x14ac:dyDescent="0.25">
      <c r="A144">
        <v>3</v>
      </c>
      <c r="B144" t="s">
        <v>610</v>
      </c>
      <c r="C144" t="s">
        <v>782</v>
      </c>
      <c r="D144" t="s">
        <v>169</v>
      </c>
      <c r="E144" t="s">
        <v>41</v>
      </c>
      <c r="F144" s="7">
        <v>0</v>
      </c>
      <c r="G144" s="7">
        <v>0.16</v>
      </c>
      <c r="H144" s="7">
        <v>0.13</v>
      </c>
      <c r="I144" s="7">
        <v>0.36</v>
      </c>
      <c r="J144" s="7">
        <v>0.39</v>
      </c>
      <c r="K144" s="7">
        <v>-0.62</v>
      </c>
      <c r="L144" s="7">
        <v>-0.28000000000000003</v>
      </c>
      <c r="M144" s="7">
        <v>-0.15</v>
      </c>
      <c r="O144" t="s">
        <v>537</v>
      </c>
      <c r="P144" s="3">
        <v>16</v>
      </c>
    </row>
    <row r="145" spans="1:16" x14ac:dyDescent="0.25">
      <c r="A145">
        <v>0</v>
      </c>
      <c r="B145" t="s">
        <v>611</v>
      </c>
      <c r="C145" t="s">
        <v>782</v>
      </c>
      <c r="D145" t="s">
        <v>170</v>
      </c>
      <c r="E145" t="s">
        <v>41</v>
      </c>
      <c r="F145" s="7">
        <v>0</v>
      </c>
      <c r="G145" s="7">
        <v>7.0000000000000007E-2</v>
      </c>
      <c r="H145" s="7">
        <v>0.13</v>
      </c>
      <c r="I145" s="7">
        <v>0.26</v>
      </c>
      <c r="J145" s="7">
        <v>0.27</v>
      </c>
      <c r="K145" s="7">
        <v>-0.39</v>
      </c>
      <c r="L145" s="7">
        <v>-0.36</v>
      </c>
      <c r="M145" s="7">
        <v>-0.33</v>
      </c>
      <c r="O145" t="s">
        <v>536</v>
      </c>
      <c r="P145" s="3">
        <v>16</v>
      </c>
    </row>
    <row r="146" spans="1:16" x14ac:dyDescent="0.25">
      <c r="A146">
        <v>3</v>
      </c>
      <c r="B146" t="s">
        <v>612</v>
      </c>
      <c r="C146" t="s">
        <v>782</v>
      </c>
      <c r="D146" t="s">
        <v>171</v>
      </c>
      <c r="E146" t="s">
        <v>41</v>
      </c>
      <c r="F146" s="7">
        <v>0</v>
      </c>
      <c r="G146" s="7">
        <v>0.14000000000000001</v>
      </c>
      <c r="H146" s="7">
        <v>0.11</v>
      </c>
      <c r="I146" s="7">
        <v>0.24</v>
      </c>
      <c r="J146" s="7">
        <v>0.3</v>
      </c>
      <c r="K146" s="7">
        <v>-0.4</v>
      </c>
      <c r="L146" s="7">
        <v>-0.56000000000000005</v>
      </c>
      <c r="M146" s="7">
        <v>-0.48</v>
      </c>
      <c r="O146" t="s">
        <v>538</v>
      </c>
      <c r="P146" s="3">
        <v>16</v>
      </c>
    </row>
    <row r="147" spans="1:16" x14ac:dyDescent="0.25">
      <c r="A147">
        <v>4</v>
      </c>
      <c r="B147" t="s">
        <v>613</v>
      </c>
      <c r="C147" t="s">
        <v>782</v>
      </c>
      <c r="D147" t="s">
        <v>172</v>
      </c>
      <c r="E147" t="s">
        <v>41</v>
      </c>
      <c r="F147" s="7">
        <v>0</v>
      </c>
      <c r="G147" s="7">
        <v>0.15</v>
      </c>
      <c r="H147" s="7">
        <v>0.24</v>
      </c>
      <c r="I147" s="7">
        <v>0.41</v>
      </c>
      <c r="J147" s="7">
        <v>0.51</v>
      </c>
      <c r="K147" s="7">
        <v>0.15</v>
      </c>
      <c r="L147" s="7">
        <v>0.04</v>
      </c>
      <c r="M147" s="7">
        <v>0.13</v>
      </c>
      <c r="O147" t="s">
        <v>539</v>
      </c>
      <c r="P147" s="3">
        <v>16</v>
      </c>
    </row>
    <row r="148" spans="1:16" x14ac:dyDescent="0.25">
      <c r="A148">
        <v>4</v>
      </c>
      <c r="B148" t="s">
        <v>614</v>
      </c>
      <c r="C148" t="s">
        <v>782</v>
      </c>
      <c r="D148" t="s">
        <v>173</v>
      </c>
      <c r="E148" t="s">
        <v>41</v>
      </c>
      <c r="F148" s="7">
        <v>0</v>
      </c>
      <c r="G148" s="7">
        <v>0.25</v>
      </c>
      <c r="H148" s="7">
        <v>0.43</v>
      </c>
      <c r="I148" s="7">
        <v>0.71</v>
      </c>
      <c r="J148" s="7">
        <v>0.81</v>
      </c>
      <c r="K148" s="7">
        <v>0.03</v>
      </c>
      <c r="L148" s="7">
        <v>0.08</v>
      </c>
      <c r="M148" s="7">
        <v>0.19</v>
      </c>
      <c r="O148" t="s">
        <v>173</v>
      </c>
      <c r="P148" s="3">
        <v>16</v>
      </c>
    </row>
    <row r="149" spans="1:16" x14ac:dyDescent="0.25">
      <c r="A149">
        <v>2</v>
      </c>
      <c r="B149" t="s">
        <v>618</v>
      </c>
      <c r="C149" t="s">
        <v>782</v>
      </c>
      <c r="D149" t="s">
        <v>177</v>
      </c>
      <c r="E149" t="s">
        <v>177</v>
      </c>
      <c r="F149" s="7">
        <v>0</v>
      </c>
      <c r="G149" s="7">
        <v>-0.01</v>
      </c>
      <c r="H149" s="7">
        <v>-0.05</v>
      </c>
      <c r="I149" s="7">
        <v>-0.25</v>
      </c>
      <c r="J149" s="7">
        <v>-0.31</v>
      </c>
      <c r="K149" s="7">
        <v>0.9</v>
      </c>
      <c r="L149" s="7">
        <v>0.91</v>
      </c>
      <c r="M149" s="7">
        <v>0.94</v>
      </c>
      <c r="O149" t="s">
        <v>177</v>
      </c>
      <c r="P149" s="3">
        <v>16</v>
      </c>
    </row>
    <row r="150" spans="1:16" x14ac:dyDescent="0.25">
      <c r="A150">
        <v>2</v>
      </c>
      <c r="B150" t="s">
        <v>620</v>
      </c>
      <c r="C150" t="s">
        <v>782</v>
      </c>
      <c r="D150" t="s">
        <v>143</v>
      </c>
      <c r="E150" t="s">
        <v>525</v>
      </c>
      <c r="F150" s="7">
        <v>0</v>
      </c>
      <c r="G150" s="7">
        <v>0.01</v>
      </c>
      <c r="H150" s="7">
        <v>0.06</v>
      </c>
      <c r="I150" s="7">
        <v>0.09</v>
      </c>
      <c r="J150" s="7">
        <v>0</v>
      </c>
      <c r="K150" s="7">
        <v>0.46</v>
      </c>
      <c r="L150" s="7">
        <v>0.51</v>
      </c>
      <c r="M150" s="7">
        <v>0.43</v>
      </c>
      <c r="O150" t="s">
        <v>143</v>
      </c>
      <c r="P150" s="3">
        <v>16</v>
      </c>
    </row>
    <row r="151" spans="1:16" x14ac:dyDescent="0.25">
      <c r="A151">
        <v>2</v>
      </c>
      <c r="B151" t="s">
        <v>621</v>
      </c>
      <c r="C151" t="s">
        <v>782</v>
      </c>
      <c r="D151" t="s">
        <v>144</v>
      </c>
      <c r="E151" t="s">
        <v>525</v>
      </c>
      <c r="F151" s="7">
        <v>0</v>
      </c>
      <c r="G151" s="7">
        <v>0</v>
      </c>
      <c r="H151" s="7">
        <v>0.01</v>
      </c>
      <c r="I151" s="7">
        <v>0.17</v>
      </c>
      <c r="J151" s="7">
        <v>0.11</v>
      </c>
      <c r="K151" s="7">
        <v>1.55</v>
      </c>
      <c r="L151" s="7">
        <v>1.56</v>
      </c>
      <c r="M151" s="7">
        <v>1.58</v>
      </c>
      <c r="O151" t="s">
        <v>526</v>
      </c>
      <c r="P151" s="3">
        <v>16</v>
      </c>
    </row>
    <row r="152" spans="1:16" x14ac:dyDescent="0.25">
      <c r="A152">
        <v>2</v>
      </c>
      <c r="B152" t="s">
        <v>622</v>
      </c>
      <c r="C152" t="s">
        <v>782</v>
      </c>
      <c r="D152" t="s">
        <v>145</v>
      </c>
      <c r="E152" t="s">
        <v>525</v>
      </c>
      <c r="F152" s="7">
        <v>0</v>
      </c>
      <c r="G152" s="7">
        <v>-0.02</v>
      </c>
      <c r="H152" s="7">
        <v>0.03</v>
      </c>
      <c r="I152" s="7">
        <v>0.17</v>
      </c>
      <c r="J152" s="7">
        <v>7.0000000000000007E-2</v>
      </c>
      <c r="K152" s="7">
        <v>1.31</v>
      </c>
      <c r="L152" s="7">
        <v>1.29</v>
      </c>
      <c r="M152" s="7">
        <v>1.38</v>
      </c>
      <c r="O152" t="s">
        <v>526</v>
      </c>
      <c r="P152" s="3">
        <v>16</v>
      </c>
    </row>
    <row r="153" spans="1:16" x14ac:dyDescent="0.25">
      <c r="A153">
        <v>0</v>
      </c>
      <c r="B153" t="s">
        <v>625</v>
      </c>
      <c r="C153" t="s">
        <v>782</v>
      </c>
      <c r="D153" t="s">
        <v>148</v>
      </c>
      <c r="E153" t="s">
        <v>525</v>
      </c>
      <c r="F153" s="7">
        <v>0</v>
      </c>
      <c r="G153" s="7">
        <v>-0.01</v>
      </c>
      <c r="H153" s="7">
        <v>-0.18</v>
      </c>
      <c r="I153" s="7">
        <v>-0.12</v>
      </c>
      <c r="J153" s="7">
        <v>-0.32</v>
      </c>
      <c r="K153" s="7">
        <v>-0.22</v>
      </c>
      <c r="L153" s="7">
        <v>-0.3</v>
      </c>
      <c r="M153" s="7">
        <v>-0.23</v>
      </c>
      <c r="O153" t="s">
        <v>528</v>
      </c>
      <c r="P153" s="3">
        <v>16</v>
      </c>
    </row>
    <row r="154" spans="1:16" x14ac:dyDescent="0.25">
      <c r="A154">
        <v>2</v>
      </c>
      <c r="B154" t="s">
        <v>626</v>
      </c>
      <c r="C154" t="s">
        <v>782</v>
      </c>
      <c r="D154" t="s">
        <v>162</v>
      </c>
      <c r="E154" t="s">
        <v>96</v>
      </c>
      <c r="F154" s="7">
        <v>0</v>
      </c>
      <c r="G154" s="7">
        <v>-0.11</v>
      </c>
      <c r="H154" s="7">
        <v>0.02</v>
      </c>
      <c r="I154" s="7">
        <v>0.18</v>
      </c>
      <c r="J154" s="7">
        <v>0.12</v>
      </c>
      <c r="K154" s="7">
        <v>0.43</v>
      </c>
      <c r="L154" s="7">
        <v>0.6</v>
      </c>
      <c r="M154" s="7">
        <v>0.54</v>
      </c>
      <c r="O154" t="s">
        <v>534</v>
      </c>
      <c r="P154" s="3">
        <v>16</v>
      </c>
    </row>
    <row r="155" spans="1:16" x14ac:dyDescent="0.25">
      <c r="A155">
        <v>2</v>
      </c>
      <c r="B155" t="s">
        <v>628</v>
      </c>
      <c r="C155" t="s">
        <v>782</v>
      </c>
      <c r="D155" t="s">
        <v>163</v>
      </c>
      <c r="E155" t="s">
        <v>96</v>
      </c>
      <c r="F155" s="7">
        <v>0</v>
      </c>
      <c r="G155" s="7">
        <v>0.02</v>
      </c>
      <c r="H155" s="7">
        <v>0.19</v>
      </c>
      <c r="I155" s="7">
        <v>0.28999999999999998</v>
      </c>
      <c r="J155" s="7">
        <v>0.12</v>
      </c>
      <c r="K155" s="7">
        <v>0.56999999999999995</v>
      </c>
      <c r="L155" s="7">
        <v>0.72</v>
      </c>
      <c r="M155" s="7">
        <v>0.64</v>
      </c>
      <c r="O155" t="s">
        <v>535</v>
      </c>
      <c r="P155" s="3">
        <v>16</v>
      </c>
    </row>
    <row r="156" spans="1:16" x14ac:dyDescent="0.25">
      <c r="A156">
        <v>2</v>
      </c>
      <c r="B156" t="s">
        <v>631</v>
      </c>
      <c r="C156" t="s">
        <v>782</v>
      </c>
      <c r="D156" t="s">
        <v>178</v>
      </c>
      <c r="E156" t="s">
        <v>185</v>
      </c>
      <c r="F156" s="7">
        <v>0</v>
      </c>
      <c r="G156" s="7">
        <v>0.11</v>
      </c>
      <c r="H156" s="7">
        <v>0.22</v>
      </c>
      <c r="I156" s="7">
        <v>0.4</v>
      </c>
      <c r="J156" s="7">
        <v>0.34</v>
      </c>
      <c r="K156" s="7">
        <v>1.4</v>
      </c>
      <c r="L156" s="7">
        <v>1.46</v>
      </c>
      <c r="M156" s="7">
        <v>1.53</v>
      </c>
      <c r="O156" t="s">
        <v>540</v>
      </c>
      <c r="P156" s="3">
        <v>16</v>
      </c>
    </row>
    <row r="157" spans="1:16" x14ac:dyDescent="0.25">
      <c r="A157">
        <v>2</v>
      </c>
      <c r="B157" t="s">
        <v>632</v>
      </c>
      <c r="C157" t="s">
        <v>782</v>
      </c>
      <c r="D157" t="s">
        <v>179</v>
      </c>
      <c r="E157" t="s">
        <v>185</v>
      </c>
      <c r="F157" s="7">
        <v>0</v>
      </c>
      <c r="G157" s="7">
        <v>0.03</v>
      </c>
      <c r="H157" s="7">
        <v>0.17</v>
      </c>
      <c r="I157" s="7">
        <v>0.42</v>
      </c>
      <c r="J157" s="7">
        <v>0.33</v>
      </c>
      <c r="K157" s="7">
        <v>1.67</v>
      </c>
      <c r="L157" s="7">
        <v>1.45</v>
      </c>
      <c r="M157" s="7">
        <v>1.52</v>
      </c>
      <c r="O157" t="s">
        <v>540</v>
      </c>
      <c r="P157" s="3">
        <v>16</v>
      </c>
    </row>
    <row r="158" spans="1:16" x14ac:dyDescent="0.25">
      <c r="A158">
        <v>2</v>
      </c>
      <c r="B158" t="s">
        <v>633</v>
      </c>
      <c r="C158" t="s">
        <v>782</v>
      </c>
      <c r="D158" t="s">
        <v>180</v>
      </c>
      <c r="E158" t="s">
        <v>185</v>
      </c>
      <c r="F158" s="7">
        <v>0</v>
      </c>
      <c r="G158" s="7">
        <v>-0.02</v>
      </c>
      <c r="H158" s="7">
        <v>0.06</v>
      </c>
      <c r="I158" s="7">
        <v>0.25</v>
      </c>
      <c r="J158" s="7">
        <v>0.18</v>
      </c>
      <c r="K158" s="7">
        <v>1.1599999999999999</v>
      </c>
      <c r="L158" s="7">
        <v>1.06</v>
      </c>
      <c r="M158" s="7">
        <v>1.04</v>
      </c>
      <c r="O158" t="s">
        <v>540</v>
      </c>
      <c r="P158" s="3">
        <v>16</v>
      </c>
    </row>
    <row r="159" spans="1:16" x14ac:dyDescent="0.25">
      <c r="A159">
        <v>2</v>
      </c>
      <c r="B159" t="s">
        <v>634</v>
      </c>
      <c r="C159" t="s">
        <v>782</v>
      </c>
      <c r="D159" t="s">
        <v>181</v>
      </c>
      <c r="E159" t="s">
        <v>185</v>
      </c>
      <c r="F159" s="7">
        <v>0</v>
      </c>
      <c r="G159" s="7">
        <v>0.08</v>
      </c>
      <c r="H159" s="7">
        <v>0.17</v>
      </c>
      <c r="I159" s="7">
        <v>0.28000000000000003</v>
      </c>
      <c r="J159" s="7">
        <v>0.1</v>
      </c>
      <c r="K159" s="7">
        <v>1.0900000000000001</v>
      </c>
      <c r="L159" s="7">
        <v>1.18</v>
      </c>
      <c r="M159" s="7">
        <v>1.03</v>
      </c>
      <c r="O159" t="s">
        <v>540</v>
      </c>
      <c r="P159" s="3">
        <v>16</v>
      </c>
    </row>
    <row r="160" spans="1:16" x14ac:dyDescent="0.25">
      <c r="A160">
        <v>2</v>
      </c>
      <c r="B160" t="s">
        <v>635</v>
      </c>
      <c r="C160" t="s">
        <v>782</v>
      </c>
      <c r="D160" t="s">
        <v>182</v>
      </c>
      <c r="E160" t="s">
        <v>185</v>
      </c>
      <c r="F160" s="7">
        <v>0</v>
      </c>
      <c r="G160" s="7">
        <v>0</v>
      </c>
      <c r="H160" s="7">
        <v>0</v>
      </c>
      <c r="I160" s="7">
        <v>0.12</v>
      </c>
      <c r="J160" s="7">
        <v>0.08</v>
      </c>
      <c r="K160" s="7">
        <v>1.25</v>
      </c>
      <c r="L160" s="7">
        <v>1.25</v>
      </c>
      <c r="M160" s="7">
        <v>1.22</v>
      </c>
      <c r="O160" t="s">
        <v>540</v>
      </c>
      <c r="P160" s="3">
        <v>16</v>
      </c>
    </row>
    <row r="161" spans="1:16" x14ac:dyDescent="0.25">
      <c r="A161">
        <v>2</v>
      </c>
      <c r="B161" t="s">
        <v>636</v>
      </c>
      <c r="C161" t="s">
        <v>782</v>
      </c>
      <c r="D161" t="s">
        <v>183</v>
      </c>
      <c r="E161" t="s">
        <v>185</v>
      </c>
      <c r="F161" s="7">
        <v>0</v>
      </c>
      <c r="G161" s="7">
        <v>0</v>
      </c>
      <c r="H161" s="7">
        <v>-0.02</v>
      </c>
      <c r="I161" s="7">
        <v>0.03</v>
      </c>
      <c r="J161" s="7">
        <v>-0.04</v>
      </c>
      <c r="K161" s="7">
        <v>1.03</v>
      </c>
      <c r="L161" s="7">
        <v>1.1100000000000001</v>
      </c>
      <c r="M161" s="7">
        <v>1.02</v>
      </c>
      <c r="O161" t="s">
        <v>540</v>
      </c>
      <c r="P161" s="3">
        <v>16</v>
      </c>
    </row>
    <row r="162" spans="1:16" x14ac:dyDescent="0.25">
      <c r="A162">
        <v>2</v>
      </c>
      <c r="B162" t="s">
        <v>637</v>
      </c>
      <c r="C162" t="s">
        <v>782</v>
      </c>
      <c r="D162" t="s">
        <v>184</v>
      </c>
      <c r="E162" t="s">
        <v>185</v>
      </c>
      <c r="F162" s="7">
        <v>0</v>
      </c>
      <c r="G162" s="7">
        <v>0</v>
      </c>
      <c r="H162" s="7">
        <v>0.17</v>
      </c>
      <c r="I162" s="7">
        <v>0.34</v>
      </c>
      <c r="J162" s="7">
        <v>0.34</v>
      </c>
      <c r="K162" s="7">
        <v>1.57</v>
      </c>
      <c r="L162" s="7">
        <v>1.6</v>
      </c>
      <c r="M162" s="7">
        <v>1.6</v>
      </c>
      <c r="O162" t="s">
        <v>541</v>
      </c>
      <c r="P162" s="3">
        <v>16</v>
      </c>
    </row>
    <row r="163" spans="1:16" x14ac:dyDescent="0.25">
      <c r="A163">
        <v>2</v>
      </c>
      <c r="B163" t="s">
        <v>638</v>
      </c>
      <c r="C163" t="s">
        <v>782</v>
      </c>
      <c r="D163" t="s">
        <v>185</v>
      </c>
      <c r="E163" t="s">
        <v>185</v>
      </c>
      <c r="F163" s="7">
        <v>0</v>
      </c>
      <c r="G163" s="7">
        <v>-0.06</v>
      </c>
      <c r="H163" s="7">
        <v>-0.03</v>
      </c>
      <c r="I163" s="7">
        <v>0.28000000000000003</v>
      </c>
      <c r="J163" s="7">
        <v>0.28999999999999998</v>
      </c>
      <c r="K163" s="7">
        <v>1.32</v>
      </c>
      <c r="L163" s="7">
        <v>1.17</v>
      </c>
      <c r="M163" s="7">
        <v>1.3</v>
      </c>
      <c r="O163" t="s">
        <v>542</v>
      </c>
      <c r="P163" s="3">
        <v>16</v>
      </c>
    </row>
    <row r="164" spans="1:16" x14ac:dyDescent="0.25">
      <c r="A164">
        <v>2</v>
      </c>
      <c r="B164" t="s">
        <v>639</v>
      </c>
      <c r="C164" t="s">
        <v>782</v>
      </c>
      <c r="D164" t="s">
        <v>588</v>
      </c>
      <c r="E164" t="s">
        <v>588</v>
      </c>
      <c r="F164" s="7">
        <v>0</v>
      </c>
      <c r="G164" s="7">
        <v>0.01</v>
      </c>
      <c r="H164" s="7">
        <v>0.15</v>
      </c>
      <c r="I164" s="7">
        <v>0.34</v>
      </c>
      <c r="J164" s="7">
        <v>0.28999999999999998</v>
      </c>
      <c r="K164" s="7">
        <v>0.87</v>
      </c>
      <c r="L164" s="7">
        <v>0.98</v>
      </c>
      <c r="M164" s="7">
        <v>0.97</v>
      </c>
      <c r="O164" t="s">
        <v>588</v>
      </c>
      <c r="P164" s="3">
        <v>16</v>
      </c>
    </row>
    <row r="165" spans="1:16" x14ac:dyDescent="0.25">
      <c r="A165">
        <v>2</v>
      </c>
      <c r="B165" t="s">
        <v>640</v>
      </c>
      <c r="C165" t="s">
        <v>782</v>
      </c>
      <c r="D165" t="s">
        <v>586</v>
      </c>
      <c r="E165" t="s">
        <v>588</v>
      </c>
      <c r="F165" s="7">
        <v>0</v>
      </c>
      <c r="G165" s="7">
        <v>0.01</v>
      </c>
      <c r="H165" s="7">
        <v>0.2</v>
      </c>
      <c r="I165" s="7">
        <v>0.35</v>
      </c>
      <c r="J165" s="7">
        <v>0.36</v>
      </c>
      <c r="K165" s="7">
        <v>1.19</v>
      </c>
      <c r="L165" s="7">
        <v>1.19</v>
      </c>
      <c r="M165" s="7">
        <v>1.34</v>
      </c>
      <c r="O165" t="s">
        <v>587</v>
      </c>
      <c r="P165" s="3">
        <v>16</v>
      </c>
    </row>
    <row r="166" spans="1:16" x14ac:dyDescent="0.25">
      <c r="A166">
        <v>0</v>
      </c>
      <c r="B166" t="s">
        <v>641</v>
      </c>
      <c r="C166" t="s">
        <v>782</v>
      </c>
      <c r="D166" t="s">
        <v>589</v>
      </c>
      <c r="E166" t="s">
        <v>588</v>
      </c>
      <c r="F166" s="7">
        <v>0</v>
      </c>
      <c r="G166" s="7">
        <v>0</v>
      </c>
      <c r="H166" s="7">
        <v>0.16</v>
      </c>
      <c r="I166" s="7">
        <v>0.22</v>
      </c>
      <c r="J166" s="7">
        <v>0.15</v>
      </c>
      <c r="K166" s="7">
        <v>0.28999999999999998</v>
      </c>
      <c r="L166" s="7">
        <v>0.33</v>
      </c>
      <c r="M166" s="7">
        <v>0.2</v>
      </c>
      <c r="O166" t="s">
        <v>587</v>
      </c>
      <c r="P166" s="3">
        <v>16</v>
      </c>
    </row>
    <row r="167" spans="1:16" x14ac:dyDescent="0.25">
      <c r="A167">
        <v>2</v>
      </c>
      <c r="B167" t="s">
        <v>642</v>
      </c>
      <c r="C167" t="s">
        <v>782</v>
      </c>
      <c r="D167" t="s">
        <v>561</v>
      </c>
      <c r="E167" t="s">
        <v>433</v>
      </c>
      <c r="F167" s="7">
        <v>0</v>
      </c>
      <c r="G167" s="7">
        <v>-0.05</v>
      </c>
      <c r="H167" s="7">
        <v>0.7</v>
      </c>
      <c r="I167" s="7">
        <v>1.27</v>
      </c>
      <c r="J167" s="7">
        <v>1.3</v>
      </c>
      <c r="K167" s="7">
        <v>2.46</v>
      </c>
      <c r="L167" s="7">
        <v>2.46</v>
      </c>
      <c r="M167" s="7">
        <v>2.48</v>
      </c>
      <c r="O167" t="s">
        <v>562</v>
      </c>
      <c r="P167" s="3">
        <v>16</v>
      </c>
    </row>
    <row r="168" spans="1:16" x14ac:dyDescent="0.25">
      <c r="A168">
        <v>2</v>
      </c>
      <c r="B168" t="s">
        <v>643</v>
      </c>
      <c r="C168" t="s">
        <v>782</v>
      </c>
      <c r="D168" t="s">
        <v>563</v>
      </c>
      <c r="E168" t="s">
        <v>433</v>
      </c>
      <c r="F168" s="7">
        <v>0</v>
      </c>
      <c r="G168" s="7">
        <v>0.02</v>
      </c>
      <c r="H168" s="7">
        <v>0.61</v>
      </c>
      <c r="I168" s="7">
        <v>1.0900000000000001</v>
      </c>
      <c r="J168" s="7">
        <v>1.18</v>
      </c>
      <c r="K168" s="7">
        <v>2.2799999999999998</v>
      </c>
      <c r="L168" s="7">
        <v>2.2999999999999998</v>
      </c>
      <c r="M168" s="7">
        <v>2.4</v>
      </c>
      <c r="O168" t="s">
        <v>562</v>
      </c>
      <c r="P168" s="3">
        <v>16</v>
      </c>
    </row>
    <row r="169" spans="1:16" x14ac:dyDescent="0.25">
      <c r="A169">
        <v>2</v>
      </c>
      <c r="B169" t="s">
        <v>644</v>
      </c>
      <c r="C169" t="s">
        <v>782</v>
      </c>
      <c r="D169" t="s">
        <v>564</v>
      </c>
      <c r="E169" t="s">
        <v>433</v>
      </c>
      <c r="F169" s="7">
        <v>0</v>
      </c>
      <c r="G169" s="7">
        <v>0</v>
      </c>
      <c r="H169" s="7">
        <v>0.54</v>
      </c>
      <c r="I169" s="7">
        <v>1.0900000000000001</v>
      </c>
      <c r="J169" s="7">
        <v>1.22</v>
      </c>
      <c r="K169" s="7">
        <v>2.41</v>
      </c>
      <c r="L169" s="7">
        <v>2.4</v>
      </c>
      <c r="M169" s="7">
        <v>2.5099999999999998</v>
      </c>
      <c r="O169" t="s">
        <v>562</v>
      </c>
      <c r="P169" s="3">
        <v>16</v>
      </c>
    </row>
    <row r="170" spans="1:16" x14ac:dyDescent="0.25">
      <c r="A170">
        <v>2</v>
      </c>
      <c r="B170" t="s">
        <v>649</v>
      </c>
      <c r="C170" t="s">
        <v>782</v>
      </c>
      <c r="D170" t="s">
        <v>578</v>
      </c>
      <c r="E170" t="s">
        <v>433</v>
      </c>
      <c r="F170" s="7">
        <v>0</v>
      </c>
      <c r="G170" s="7">
        <v>-0.06</v>
      </c>
      <c r="H170" s="7">
        <v>-0.03</v>
      </c>
      <c r="I170" s="7">
        <v>0.1</v>
      </c>
      <c r="J170" s="7">
        <v>0.08</v>
      </c>
      <c r="K170" s="7">
        <v>0.41</v>
      </c>
      <c r="L170" s="7">
        <v>0.18</v>
      </c>
      <c r="M170" s="7">
        <v>0.33</v>
      </c>
      <c r="O170" t="s">
        <v>579</v>
      </c>
      <c r="P170" s="3">
        <v>16</v>
      </c>
    </row>
    <row r="171" spans="1:16" x14ac:dyDescent="0.25">
      <c r="A171">
        <v>2</v>
      </c>
      <c r="B171" t="s">
        <v>650</v>
      </c>
      <c r="C171" t="s">
        <v>782</v>
      </c>
      <c r="D171" t="s">
        <v>580</v>
      </c>
      <c r="E171" t="s">
        <v>433</v>
      </c>
      <c r="F171" s="7">
        <v>0</v>
      </c>
      <c r="G171" s="7">
        <v>-0.1</v>
      </c>
      <c r="H171" s="7">
        <v>-0.1</v>
      </c>
      <c r="I171" s="7">
        <v>-0.06</v>
      </c>
      <c r="J171" s="7">
        <v>-7.0000000000000007E-2</v>
      </c>
      <c r="K171" s="7">
        <v>0.53</v>
      </c>
      <c r="L171" s="7">
        <v>0.49</v>
      </c>
      <c r="M171" s="7">
        <v>0.53</v>
      </c>
      <c r="O171" t="s">
        <v>581</v>
      </c>
      <c r="P171" s="3">
        <v>16</v>
      </c>
    </row>
    <row r="172" spans="1:16" x14ac:dyDescent="0.25">
      <c r="A172">
        <v>0</v>
      </c>
      <c r="B172" t="s">
        <v>651</v>
      </c>
      <c r="C172" t="s">
        <v>782</v>
      </c>
      <c r="D172" t="s">
        <v>433</v>
      </c>
      <c r="E172" t="s">
        <v>433</v>
      </c>
      <c r="F172" s="7">
        <v>0</v>
      </c>
      <c r="G172" s="7">
        <v>-0.01</v>
      </c>
      <c r="H172" s="7">
        <v>7.0000000000000007E-2</v>
      </c>
      <c r="I172" s="7">
        <v>0.01</v>
      </c>
      <c r="J172" s="7">
        <v>0.05</v>
      </c>
      <c r="K172" s="7">
        <v>-0.01</v>
      </c>
      <c r="L172" s="7">
        <v>0.02</v>
      </c>
      <c r="M172" s="7">
        <v>-0.03</v>
      </c>
      <c r="O172" t="s">
        <v>582</v>
      </c>
      <c r="P172" s="3">
        <v>16</v>
      </c>
    </row>
    <row r="173" spans="1:16" x14ac:dyDescent="0.25">
      <c r="A173">
        <v>2</v>
      </c>
      <c r="B173" t="s">
        <v>652</v>
      </c>
      <c r="C173" t="s">
        <v>782</v>
      </c>
      <c r="D173" t="s">
        <v>583</v>
      </c>
      <c r="E173" t="s">
        <v>433</v>
      </c>
      <c r="F173" s="7">
        <v>0</v>
      </c>
      <c r="G173" s="7">
        <v>0.28999999999999998</v>
      </c>
      <c r="H173" s="7">
        <v>0.5</v>
      </c>
      <c r="I173" s="7">
        <v>0.97</v>
      </c>
      <c r="J173" s="7">
        <v>1.03</v>
      </c>
      <c r="K173" s="7">
        <v>2.25</v>
      </c>
      <c r="L173" s="7">
        <v>2.13</v>
      </c>
      <c r="M173" s="7">
        <v>2.27</v>
      </c>
      <c r="O173" t="s">
        <v>583</v>
      </c>
      <c r="P173" s="3">
        <v>16</v>
      </c>
    </row>
    <row r="174" spans="1:16" x14ac:dyDescent="0.25">
      <c r="A174">
        <v>0</v>
      </c>
      <c r="B174" t="s">
        <v>653</v>
      </c>
      <c r="C174" t="s">
        <v>782</v>
      </c>
      <c r="D174" t="s">
        <v>565</v>
      </c>
      <c r="E174" t="s">
        <v>433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O174" t="s">
        <v>566</v>
      </c>
      <c r="P174" s="3">
        <v>16</v>
      </c>
    </row>
    <row r="175" spans="1:16" x14ac:dyDescent="0.25">
      <c r="A175">
        <v>0</v>
      </c>
      <c r="B175" t="s">
        <v>654</v>
      </c>
      <c r="C175" t="s">
        <v>782</v>
      </c>
      <c r="D175" t="s">
        <v>567</v>
      </c>
      <c r="E175" t="s">
        <v>433</v>
      </c>
      <c r="F175" s="7">
        <v>0</v>
      </c>
      <c r="G175" s="7">
        <v>-0.09</v>
      </c>
      <c r="H175" s="7">
        <v>-7.0000000000000007E-2</v>
      </c>
      <c r="I175" s="7">
        <v>-0.16</v>
      </c>
      <c r="J175" s="7">
        <v>-0.23</v>
      </c>
      <c r="K175" s="7">
        <v>0.22</v>
      </c>
      <c r="L175" s="7">
        <v>0.22</v>
      </c>
      <c r="M175" s="7">
        <v>0.15</v>
      </c>
      <c r="O175" t="s">
        <v>568</v>
      </c>
      <c r="P175" s="3">
        <v>16</v>
      </c>
    </row>
    <row r="176" spans="1:16" x14ac:dyDescent="0.25">
      <c r="A176">
        <v>1</v>
      </c>
      <c r="B176" t="s">
        <v>655</v>
      </c>
      <c r="C176" t="s">
        <v>782</v>
      </c>
      <c r="D176" t="s">
        <v>569</v>
      </c>
      <c r="E176" t="s">
        <v>429</v>
      </c>
      <c r="F176" s="7">
        <v>0</v>
      </c>
      <c r="G176" s="7">
        <v>0.15</v>
      </c>
      <c r="H176" s="7">
        <v>0.33</v>
      </c>
      <c r="I176" s="7">
        <v>0.74</v>
      </c>
      <c r="J176" s="7">
        <v>0.74</v>
      </c>
      <c r="K176" s="7">
        <v>0.46</v>
      </c>
      <c r="L176" s="7">
        <v>0.39</v>
      </c>
      <c r="M176" s="7">
        <v>0.56000000000000005</v>
      </c>
      <c r="O176" t="s">
        <v>569</v>
      </c>
      <c r="P176" s="3">
        <v>16</v>
      </c>
    </row>
    <row r="177" spans="1:16" x14ac:dyDescent="0.25">
      <c r="A177">
        <v>2</v>
      </c>
      <c r="B177" t="s">
        <v>656</v>
      </c>
      <c r="C177" t="s">
        <v>782</v>
      </c>
      <c r="D177" t="s">
        <v>572</v>
      </c>
      <c r="E177" t="s">
        <v>429</v>
      </c>
      <c r="F177" s="7">
        <v>0</v>
      </c>
      <c r="G177" s="7">
        <v>0.01</v>
      </c>
      <c r="H177" s="7">
        <v>0.15</v>
      </c>
      <c r="I177" s="7">
        <v>0.11</v>
      </c>
      <c r="J177" s="7">
        <v>0.1</v>
      </c>
      <c r="K177" s="7">
        <v>1.45</v>
      </c>
      <c r="L177" s="7">
        <v>1.65</v>
      </c>
      <c r="M177" s="7">
        <v>1.7</v>
      </c>
      <c r="O177" t="s">
        <v>573</v>
      </c>
      <c r="P177" s="3">
        <v>16</v>
      </c>
    </row>
    <row r="178" spans="1:16" x14ac:dyDescent="0.25">
      <c r="A178">
        <v>0</v>
      </c>
      <c r="B178" t="s">
        <v>657</v>
      </c>
      <c r="C178" t="s">
        <v>782</v>
      </c>
      <c r="D178" t="s">
        <v>141</v>
      </c>
      <c r="E178" t="s">
        <v>141</v>
      </c>
      <c r="F178" s="7">
        <v>0</v>
      </c>
      <c r="G178" s="7">
        <v>0</v>
      </c>
      <c r="H178" s="7">
        <v>0.09</v>
      </c>
      <c r="I178" s="7">
        <v>0.28000000000000003</v>
      </c>
      <c r="J178" s="7">
        <v>0.12</v>
      </c>
      <c r="K178" s="7">
        <v>0.06</v>
      </c>
      <c r="L178" s="7">
        <v>0.06</v>
      </c>
      <c r="M178" s="7">
        <v>0.04</v>
      </c>
      <c r="O178" t="s">
        <v>141</v>
      </c>
      <c r="P178" s="3">
        <v>16</v>
      </c>
    </row>
    <row r="179" spans="1:16" x14ac:dyDescent="0.25">
      <c r="A179">
        <v>2</v>
      </c>
      <c r="B179" t="s">
        <v>658</v>
      </c>
      <c r="C179" t="s">
        <v>782</v>
      </c>
      <c r="D179" t="s">
        <v>157</v>
      </c>
      <c r="E179" t="s">
        <v>157</v>
      </c>
      <c r="F179" s="7">
        <v>0</v>
      </c>
      <c r="G179" s="7">
        <v>0</v>
      </c>
      <c r="H179" s="7">
        <v>0.23</v>
      </c>
      <c r="I179" s="7">
        <v>0.34</v>
      </c>
      <c r="J179" s="7">
        <v>0.31</v>
      </c>
      <c r="K179" s="7">
        <v>0.47</v>
      </c>
      <c r="L179" s="7">
        <v>0.47</v>
      </c>
      <c r="M179" s="7">
        <v>0.42</v>
      </c>
      <c r="O179" t="s">
        <v>532</v>
      </c>
      <c r="P179" s="3">
        <v>16</v>
      </c>
    </row>
    <row r="180" spans="1:16" x14ac:dyDescent="0.25">
      <c r="A180">
        <v>0</v>
      </c>
      <c r="B180" t="s">
        <v>659</v>
      </c>
      <c r="C180" t="s">
        <v>782</v>
      </c>
      <c r="D180" t="s">
        <v>585</v>
      </c>
      <c r="E180" t="s">
        <v>429</v>
      </c>
      <c r="F180" s="7">
        <v>0</v>
      </c>
      <c r="G180" s="7">
        <v>0.17</v>
      </c>
      <c r="H180" s="7">
        <v>0.2</v>
      </c>
      <c r="I180" s="7">
        <v>0.15</v>
      </c>
      <c r="J180" s="7">
        <v>0.2</v>
      </c>
      <c r="K180" s="7">
        <v>0.14000000000000001</v>
      </c>
      <c r="L180" s="7">
        <v>7.0000000000000007E-2</v>
      </c>
      <c r="M180" s="7">
        <v>0.04</v>
      </c>
      <c r="O180" t="s">
        <v>585</v>
      </c>
      <c r="P180" s="3">
        <v>16</v>
      </c>
    </row>
    <row r="181" spans="1:16" x14ac:dyDescent="0.25">
      <c r="A181">
        <v>2</v>
      </c>
      <c r="B181" t="s">
        <v>660</v>
      </c>
      <c r="C181" t="s">
        <v>782</v>
      </c>
      <c r="D181" t="s">
        <v>142</v>
      </c>
      <c r="E181" t="s">
        <v>142</v>
      </c>
      <c r="F181" s="7">
        <v>0</v>
      </c>
      <c r="G181" s="7">
        <v>0.03</v>
      </c>
      <c r="H181" s="7">
        <v>-0.23</v>
      </c>
      <c r="I181" s="7">
        <v>-0.32</v>
      </c>
      <c r="J181" s="7">
        <v>-0.36</v>
      </c>
      <c r="K181" s="7">
        <v>1.1200000000000001</v>
      </c>
      <c r="L181" s="7">
        <v>0.96</v>
      </c>
      <c r="M181" s="7">
        <v>1.17</v>
      </c>
      <c r="O181" t="s">
        <v>142</v>
      </c>
      <c r="P181" s="3">
        <v>16</v>
      </c>
    </row>
    <row r="182" spans="1:16" x14ac:dyDescent="0.25">
      <c r="A182">
        <v>0</v>
      </c>
      <c r="B182" t="s">
        <v>661</v>
      </c>
      <c r="C182" t="s">
        <v>782</v>
      </c>
      <c r="D182" t="s">
        <v>576</v>
      </c>
      <c r="E182" t="s">
        <v>433</v>
      </c>
      <c r="F182" s="7">
        <v>0</v>
      </c>
      <c r="G182" s="7">
        <v>0.04</v>
      </c>
      <c r="H182" s="7">
        <v>0.05</v>
      </c>
      <c r="I182" s="7">
        <v>0.17</v>
      </c>
      <c r="J182" s="7">
        <v>0.14000000000000001</v>
      </c>
      <c r="K182" s="7">
        <v>0.22</v>
      </c>
      <c r="L182" s="7">
        <v>0.18</v>
      </c>
      <c r="M182" s="7">
        <v>0.27</v>
      </c>
      <c r="O182" t="s">
        <v>577</v>
      </c>
      <c r="P182" s="3">
        <v>16</v>
      </c>
    </row>
    <row r="183" spans="1:16" x14ac:dyDescent="0.25">
      <c r="A183">
        <v>2</v>
      </c>
      <c r="B183" t="s">
        <v>662</v>
      </c>
      <c r="C183" t="s">
        <v>782</v>
      </c>
      <c r="D183" t="s">
        <v>125</v>
      </c>
      <c r="E183" t="s">
        <v>130</v>
      </c>
      <c r="F183" s="7">
        <v>0</v>
      </c>
      <c r="G183" s="7">
        <v>0.86</v>
      </c>
      <c r="H183" s="7">
        <v>1.67</v>
      </c>
      <c r="I183" s="7">
        <v>2.11</v>
      </c>
      <c r="J183" s="7">
        <v>2.25</v>
      </c>
      <c r="K183" s="7">
        <v>3.43</v>
      </c>
      <c r="L183" s="7">
        <v>3.47</v>
      </c>
      <c r="M183" s="7">
        <v>3.43</v>
      </c>
      <c r="O183" t="s">
        <v>521</v>
      </c>
      <c r="P183" s="3">
        <v>16</v>
      </c>
    </row>
    <row r="184" spans="1:16" x14ac:dyDescent="0.25">
      <c r="A184">
        <v>2</v>
      </c>
      <c r="B184" t="s">
        <v>663</v>
      </c>
      <c r="C184" t="s">
        <v>782</v>
      </c>
      <c r="D184" t="s">
        <v>126</v>
      </c>
      <c r="E184" t="s">
        <v>130</v>
      </c>
      <c r="F184" s="7">
        <v>0</v>
      </c>
      <c r="G184" s="7">
        <v>0.33</v>
      </c>
      <c r="H184" s="7">
        <v>0.86</v>
      </c>
      <c r="I184" s="7">
        <v>1.3</v>
      </c>
      <c r="J184" s="7">
        <v>1.45</v>
      </c>
      <c r="K184" s="7">
        <v>2.2799999999999998</v>
      </c>
      <c r="L184" s="7">
        <v>2.27</v>
      </c>
      <c r="M184" s="7">
        <v>2.29</v>
      </c>
      <c r="O184" t="s">
        <v>521</v>
      </c>
      <c r="P184" s="3">
        <v>16</v>
      </c>
    </row>
    <row r="185" spans="1:16" x14ac:dyDescent="0.25">
      <c r="A185">
        <v>2</v>
      </c>
      <c r="B185" t="s">
        <v>664</v>
      </c>
      <c r="C185" t="s">
        <v>782</v>
      </c>
      <c r="D185" t="s">
        <v>127</v>
      </c>
      <c r="E185" t="s">
        <v>130</v>
      </c>
      <c r="F185" s="7">
        <v>0</v>
      </c>
      <c r="G185" s="7">
        <v>0.88</v>
      </c>
      <c r="H185" s="7">
        <v>1.78</v>
      </c>
      <c r="I185" s="7">
        <v>2.15</v>
      </c>
      <c r="J185" s="7">
        <v>2.23</v>
      </c>
      <c r="K185" s="7">
        <v>3.25</v>
      </c>
      <c r="L185" s="7">
        <v>3.18</v>
      </c>
      <c r="M185" s="7">
        <v>3.19</v>
      </c>
      <c r="O185" t="s">
        <v>521</v>
      </c>
      <c r="P185" s="3">
        <v>16</v>
      </c>
    </row>
    <row r="186" spans="1:16" x14ac:dyDescent="0.25">
      <c r="A186">
        <v>2</v>
      </c>
      <c r="B186" t="s">
        <v>665</v>
      </c>
      <c r="C186" t="s">
        <v>782</v>
      </c>
      <c r="D186" t="s">
        <v>128</v>
      </c>
      <c r="E186" t="s">
        <v>130</v>
      </c>
      <c r="F186" s="7">
        <v>0</v>
      </c>
      <c r="G186" s="7">
        <v>1.0900000000000001</v>
      </c>
      <c r="H186" s="7">
        <v>2.15</v>
      </c>
      <c r="I186" s="7">
        <v>2.7</v>
      </c>
      <c r="J186" s="7">
        <v>2.92</v>
      </c>
      <c r="K186" s="7">
        <v>4.01</v>
      </c>
      <c r="L186" s="7">
        <v>4.1100000000000003</v>
      </c>
      <c r="M186" s="7">
        <v>4.0599999999999996</v>
      </c>
      <c r="O186" t="s">
        <v>521</v>
      </c>
      <c r="P186" s="3">
        <v>16</v>
      </c>
    </row>
    <row r="187" spans="1:16" x14ac:dyDescent="0.25">
      <c r="A187">
        <v>2</v>
      </c>
      <c r="B187" t="s">
        <v>666</v>
      </c>
      <c r="C187" t="s">
        <v>782</v>
      </c>
      <c r="D187" t="s">
        <v>129</v>
      </c>
      <c r="E187" t="s">
        <v>130</v>
      </c>
      <c r="F187" s="7">
        <v>0</v>
      </c>
      <c r="G187" s="7">
        <v>0.22</v>
      </c>
      <c r="H187" s="7">
        <v>0.5</v>
      </c>
      <c r="I187" s="7">
        <v>0.82</v>
      </c>
      <c r="J187" s="7">
        <v>0.83</v>
      </c>
      <c r="K187" s="7">
        <v>1.57</v>
      </c>
      <c r="L187" s="7">
        <v>1.51</v>
      </c>
      <c r="M187" s="7">
        <v>1.6</v>
      </c>
      <c r="O187" t="s">
        <v>521</v>
      </c>
      <c r="P187" s="3">
        <v>16</v>
      </c>
    </row>
    <row r="188" spans="1:16" x14ac:dyDescent="0.25">
      <c r="A188">
        <v>2</v>
      </c>
      <c r="B188" t="s">
        <v>667</v>
      </c>
      <c r="C188" t="s">
        <v>782</v>
      </c>
      <c r="D188" t="s">
        <v>130</v>
      </c>
      <c r="E188" t="s">
        <v>130</v>
      </c>
      <c r="F188" s="7">
        <v>0</v>
      </c>
      <c r="G188" s="7">
        <v>0.16</v>
      </c>
      <c r="H188" s="7">
        <v>0.38</v>
      </c>
      <c r="I188" s="7">
        <v>0.64</v>
      </c>
      <c r="J188" s="7">
        <v>0.57999999999999996</v>
      </c>
      <c r="K188" s="7">
        <v>1.35</v>
      </c>
      <c r="L188" s="7">
        <v>1.22</v>
      </c>
      <c r="M188" s="7">
        <v>1.26</v>
      </c>
      <c r="O188" t="s">
        <v>521</v>
      </c>
      <c r="P188" s="3">
        <v>16</v>
      </c>
    </row>
    <row r="189" spans="1:16" x14ac:dyDescent="0.25">
      <c r="A189">
        <v>0</v>
      </c>
      <c r="B189" t="s">
        <v>669</v>
      </c>
      <c r="C189" t="s">
        <v>782</v>
      </c>
      <c r="D189" t="s">
        <v>186</v>
      </c>
      <c r="E189" t="s">
        <v>185</v>
      </c>
      <c r="F189" s="7">
        <v>0</v>
      </c>
      <c r="G189" s="7">
        <v>-0.11</v>
      </c>
      <c r="H189" s="7">
        <v>-0.25</v>
      </c>
      <c r="I189" s="7">
        <v>-0.34</v>
      </c>
      <c r="J189" s="7">
        <v>-0.4</v>
      </c>
      <c r="K189" s="7">
        <v>0.09</v>
      </c>
      <c r="L189" s="7">
        <v>0.09</v>
      </c>
      <c r="M189" s="7">
        <v>0.15</v>
      </c>
      <c r="O189" t="s">
        <v>543</v>
      </c>
      <c r="P189" s="3">
        <v>16</v>
      </c>
    </row>
    <row r="190" spans="1:16" x14ac:dyDescent="0.25">
      <c r="A190">
        <v>2</v>
      </c>
      <c r="B190" t="s">
        <v>670</v>
      </c>
      <c r="C190" t="s">
        <v>782</v>
      </c>
      <c r="D190" t="s">
        <v>584</v>
      </c>
      <c r="E190" t="s">
        <v>429</v>
      </c>
      <c r="F190" s="7">
        <v>0</v>
      </c>
      <c r="G190" s="7">
        <v>0.21</v>
      </c>
      <c r="H190" s="7">
        <v>0.44</v>
      </c>
      <c r="I190" s="7">
        <v>0.63</v>
      </c>
      <c r="J190" s="7">
        <v>0.7</v>
      </c>
      <c r="K190" s="7">
        <v>0.79</v>
      </c>
      <c r="L190" s="7">
        <v>0.81</v>
      </c>
      <c r="M190" s="7">
        <v>0.95</v>
      </c>
      <c r="O190" t="s">
        <v>584</v>
      </c>
      <c r="P190" s="3">
        <v>16</v>
      </c>
    </row>
    <row r="191" spans="1:16" x14ac:dyDescent="0.25">
      <c r="A191">
        <v>2</v>
      </c>
      <c r="B191" t="s">
        <v>671</v>
      </c>
      <c r="C191" t="s">
        <v>782</v>
      </c>
      <c r="D191" t="s">
        <v>570</v>
      </c>
      <c r="E191" t="s">
        <v>429</v>
      </c>
      <c r="F191" s="7">
        <v>0</v>
      </c>
      <c r="G191" s="7">
        <v>0.08</v>
      </c>
      <c r="H191" s="7">
        <v>0.08</v>
      </c>
      <c r="I191" s="7">
        <v>0.3</v>
      </c>
      <c r="J191" s="7">
        <v>0.09</v>
      </c>
      <c r="K191" s="7">
        <v>0.57999999999999996</v>
      </c>
      <c r="L191" s="7">
        <v>0.53</v>
      </c>
      <c r="M191" s="7">
        <v>0.68</v>
      </c>
      <c r="O191" t="s">
        <v>570</v>
      </c>
      <c r="P191" s="3">
        <v>16</v>
      </c>
    </row>
    <row r="192" spans="1:16" x14ac:dyDescent="0.25">
      <c r="A192">
        <v>2</v>
      </c>
      <c r="B192" t="s">
        <v>672</v>
      </c>
      <c r="C192" t="s">
        <v>782</v>
      </c>
      <c r="D192" t="s">
        <v>132</v>
      </c>
      <c r="E192" t="s">
        <v>137</v>
      </c>
      <c r="F192" s="7">
        <v>0</v>
      </c>
      <c r="G192" s="7">
        <v>-0.03</v>
      </c>
      <c r="H192" s="7">
        <v>0.22</v>
      </c>
      <c r="I192" s="7">
        <v>0.28000000000000003</v>
      </c>
      <c r="J192" s="7">
        <v>0.28000000000000003</v>
      </c>
      <c r="K192" s="7">
        <v>1.46</v>
      </c>
      <c r="L192" s="7">
        <v>1.52</v>
      </c>
      <c r="M192" s="7">
        <v>1.55</v>
      </c>
      <c r="O192" t="s">
        <v>522</v>
      </c>
      <c r="P192" s="3">
        <v>16</v>
      </c>
    </row>
    <row r="193" spans="1:16" x14ac:dyDescent="0.25">
      <c r="A193">
        <v>2</v>
      </c>
      <c r="B193" t="s">
        <v>673</v>
      </c>
      <c r="C193" t="s">
        <v>782</v>
      </c>
      <c r="D193" t="s">
        <v>133</v>
      </c>
      <c r="E193" t="s">
        <v>137</v>
      </c>
      <c r="F193" s="7">
        <v>0</v>
      </c>
      <c r="G193" s="7">
        <v>-0.03</v>
      </c>
      <c r="H193" s="7">
        <v>-0.03</v>
      </c>
      <c r="I193" s="7">
        <v>0.09</v>
      </c>
      <c r="J193" s="7">
        <v>0.02</v>
      </c>
      <c r="K193" s="7">
        <v>1.1599999999999999</v>
      </c>
      <c r="L193" s="7">
        <v>1.17</v>
      </c>
      <c r="M193" s="7">
        <v>1.08</v>
      </c>
      <c r="O193" t="s">
        <v>522</v>
      </c>
      <c r="P193" s="3">
        <v>16</v>
      </c>
    </row>
    <row r="194" spans="1:16" x14ac:dyDescent="0.25">
      <c r="A194">
        <v>2</v>
      </c>
      <c r="B194" t="s">
        <v>674</v>
      </c>
      <c r="C194" t="s">
        <v>782</v>
      </c>
      <c r="D194" t="s">
        <v>134</v>
      </c>
      <c r="E194" t="s">
        <v>137</v>
      </c>
      <c r="F194" s="7">
        <v>0</v>
      </c>
      <c r="G194" s="7">
        <v>7.0000000000000007E-2</v>
      </c>
      <c r="H194" s="7">
        <v>0.06</v>
      </c>
      <c r="I194" s="7">
        <v>0.03</v>
      </c>
      <c r="J194" s="7">
        <v>-0.02</v>
      </c>
      <c r="K194" s="7">
        <v>0.39</v>
      </c>
      <c r="L194" s="7">
        <v>0.6</v>
      </c>
      <c r="M194" s="7">
        <v>0.34</v>
      </c>
      <c r="O194" t="s">
        <v>523</v>
      </c>
      <c r="P194" s="3">
        <v>16</v>
      </c>
    </row>
    <row r="195" spans="1:16" x14ac:dyDescent="0.25">
      <c r="A195">
        <v>0</v>
      </c>
      <c r="B195" t="s">
        <v>677</v>
      </c>
      <c r="C195" t="s">
        <v>782</v>
      </c>
      <c r="D195" t="s">
        <v>137</v>
      </c>
      <c r="E195" t="s">
        <v>137</v>
      </c>
      <c r="F195" s="7">
        <v>0</v>
      </c>
      <c r="G195" s="7">
        <v>-0.03</v>
      </c>
      <c r="H195" s="7">
        <v>0.09</v>
      </c>
      <c r="I195" s="7">
        <v>0.21</v>
      </c>
      <c r="J195" s="7">
        <v>0.05</v>
      </c>
      <c r="K195" s="7">
        <v>0.32</v>
      </c>
      <c r="L195" s="7">
        <v>0.32</v>
      </c>
      <c r="M195" s="7">
        <v>0.34</v>
      </c>
      <c r="O195" t="s">
        <v>137</v>
      </c>
      <c r="P195" s="3">
        <v>16</v>
      </c>
    </row>
    <row r="196" spans="1:16" x14ac:dyDescent="0.25">
      <c r="A196">
        <v>3</v>
      </c>
      <c r="B196" t="s">
        <v>689</v>
      </c>
      <c r="C196" t="s">
        <v>783</v>
      </c>
      <c r="D196" t="s">
        <v>190</v>
      </c>
      <c r="E196" t="s">
        <v>688</v>
      </c>
      <c r="F196" s="7">
        <v>0</v>
      </c>
      <c r="G196" s="7">
        <v>-0.24</v>
      </c>
      <c r="H196" s="7">
        <v>-0.42</v>
      </c>
      <c r="I196" s="7">
        <v>-0.96</v>
      </c>
      <c r="J196" s="7">
        <v>-1.0900000000000001</v>
      </c>
      <c r="K196" s="7">
        <v>-1.66</v>
      </c>
      <c r="L196" s="7">
        <v>-1.74</v>
      </c>
      <c r="M196" s="7">
        <v>-1.94</v>
      </c>
      <c r="O196" t="s">
        <v>190</v>
      </c>
      <c r="P196" s="3">
        <v>32</v>
      </c>
    </row>
    <row r="197" spans="1:16" x14ac:dyDescent="0.25">
      <c r="A197">
        <v>0</v>
      </c>
      <c r="B197" t="s">
        <v>690</v>
      </c>
      <c r="C197" t="s">
        <v>783</v>
      </c>
      <c r="D197" t="s">
        <v>681</v>
      </c>
      <c r="E197" t="s">
        <v>363</v>
      </c>
      <c r="F197" s="7">
        <v>0</v>
      </c>
      <c r="G197" s="7">
        <v>0.05</v>
      </c>
      <c r="H197" s="7">
        <v>0.05</v>
      </c>
      <c r="I197" s="7">
        <v>0.16</v>
      </c>
      <c r="J197" s="7">
        <v>0.13</v>
      </c>
      <c r="K197" s="7">
        <v>0.09</v>
      </c>
      <c r="L197" s="7">
        <v>-0.02</v>
      </c>
      <c r="M197" s="7">
        <v>0.03</v>
      </c>
      <c r="O197" t="s">
        <v>682</v>
      </c>
      <c r="P197" s="3">
        <v>32</v>
      </c>
    </row>
    <row r="198" spans="1:16" x14ac:dyDescent="0.25">
      <c r="A198">
        <v>0</v>
      </c>
      <c r="B198" t="s">
        <v>691</v>
      </c>
      <c r="C198" t="s">
        <v>783</v>
      </c>
      <c r="D198" t="s">
        <v>679</v>
      </c>
      <c r="E198" t="s">
        <v>363</v>
      </c>
      <c r="F198" s="7">
        <v>0</v>
      </c>
      <c r="G198" s="7">
        <v>0.02</v>
      </c>
      <c r="H198" s="7">
        <v>0.01</v>
      </c>
      <c r="I198" s="7">
        <v>-0.2</v>
      </c>
      <c r="J198" s="7">
        <v>-0.08</v>
      </c>
      <c r="K198" s="7">
        <v>-0.03</v>
      </c>
      <c r="L198" s="7">
        <v>-0.05</v>
      </c>
      <c r="M198" s="7">
        <v>-0.08</v>
      </c>
      <c r="O198" t="s">
        <v>680</v>
      </c>
      <c r="P198" s="3">
        <v>32</v>
      </c>
    </row>
    <row r="199" spans="1:16" x14ac:dyDescent="0.25">
      <c r="A199">
        <v>0</v>
      </c>
      <c r="B199" t="s">
        <v>692</v>
      </c>
      <c r="C199" t="s">
        <v>783</v>
      </c>
      <c r="D199" t="s">
        <v>363</v>
      </c>
      <c r="E199" t="s">
        <v>363</v>
      </c>
      <c r="F199" s="7">
        <v>0</v>
      </c>
      <c r="G199" s="7">
        <v>0.1</v>
      </c>
      <c r="H199" s="7">
        <v>0.02</v>
      </c>
      <c r="I199" s="7">
        <v>-0.2</v>
      </c>
      <c r="J199" s="7">
        <v>-0.11</v>
      </c>
      <c r="K199" s="7">
        <v>-0.11</v>
      </c>
      <c r="L199" s="7">
        <v>-0.13</v>
      </c>
      <c r="M199" s="7">
        <v>-0.2</v>
      </c>
      <c r="O199" t="s">
        <v>680</v>
      </c>
      <c r="P199" s="3">
        <v>32</v>
      </c>
    </row>
    <row r="200" spans="1:16" x14ac:dyDescent="0.25">
      <c r="A200">
        <v>5</v>
      </c>
      <c r="B200" t="s">
        <v>693</v>
      </c>
      <c r="C200" t="s">
        <v>783</v>
      </c>
      <c r="D200" t="s">
        <v>683</v>
      </c>
      <c r="E200" t="s">
        <v>363</v>
      </c>
      <c r="F200" s="7">
        <v>0</v>
      </c>
      <c r="G200" s="7">
        <v>-0.14000000000000001</v>
      </c>
      <c r="H200" s="7">
        <v>-0.2</v>
      </c>
      <c r="I200" s="7">
        <v>-0.47</v>
      </c>
      <c r="J200" s="7">
        <v>-0.72</v>
      </c>
      <c r="K200" s="7">
        <v>-0.46</v>
      </c>
      <c r="L200" s="7">
        <v>-0.45</v>
      </c>
      <c r="M200" s="7">
        <v>-0.52</v>
      </c>
      <c r="O200" t="s">
        <v>684</v>
      </c>
      <c r="P200" s="3">
        <v>32</v>
      </c>
    </row>
    <row r="201" spans="1:16" x14ac:dyDescent="0.25">
      <c r="A201">
        <v>0</v>
      </c>
      <c r="B201" t="s">
        <v>694</v>
      </c>
      <c r="C201" t="s">
        <v>783</v>
      </c>
      <c r="D201" t="s">
        <v>685</v>
      </c>
      <c r="E201" t="s">
        <v>363</v>
      </c>
      <c r="F201" s="7">
        <v>0</v>
      </c>
      <c r="G201" s="7">
        <v>0.02</v>
      </c>
      <c r="H201" s="7">
        <v>-0.06</v>
      </c>
      <c r="I201" s="7">
        <v>0.16</v>
      </c>
      <c r="J201" s="7">
        <v>0.08</v>
      </c>
      <c r="K201" s="7">
        <v>0.33</v>
      </c>
      <c r="L201" s="7">
        <v>0.21</v>
      </c>
      <c r="M201" s="7">
        <v>0.2</v>
      </c>
      <c r="O201" t="s">
        <v>684</v>
      </c>
      <c r="P201" s="3">
        <v>32</v>
      </c>
    </row>
    <row r="202" spans="1:16" x14ac:dyDescent="0.25">
      <c r="A202">
        <v>3</v>
      </c>
      <c r="B202" t="s">
        <v>695</v>
      </c>
      <c r="C202" t="s">
        <v>783</v>
      </c>
      <c r="D202" t="s">
        <v>686</v>
      </c>
      <c r="E202" t="s">
        <v>363</v>
      </c>
      <c r="F202" s="7">
        <v>0</v>
      </c>
      <c r="G202" s="7">
        <v>-7.0000000000000007E-2</v>
      </c>
      <c r="H202" s="7">
        <v>-0.06</v>
      </c>
      <c r="I202" s="7">
        <v>-0.19</v>
      </c>
      <c r="J202" s="7">
        <v>-0.31</v>
      </c>
      <c r="K202" s="7">
        <v>-0.42</v>
      </c>
      <c r="L202" s="7">
        <v>-0.33</v>
      </c>
      <c r="M202" s="7">
        <v>-0.42</v>
      </c>
      <c r="O202" t="s">
        <v>684</v>
      </c>
      <c r="P202" s="3">
        <v>32</v>
      </c>
    </row>
    <row r="203" spans="1:16" x14ac:dyDescent="0.25">
      <c r="A203">
        <v>3</v>
      </c>
      <c r="B203" t="s">
        <v>696</v>
      </c>
      <c r="C203" t="s">
        <v>783</v>
      </c>
      <c r="D203" t="s">
        <v>687</v>
      </c>
      <c r="E203" t="s">
        <v>363</v>
      </c>
      <c r="F203" s="7">
        <v>0</v>
      </c>
      <c r="G203" s="7">
        <v>-0.09</v>
      </c>
      <c r="H203" s="7">
        <v>-0.16</v>
      </c>
      <c r="I203" s="7">
        <v>-0.22</v>
      </c>
      <c r="J203" s="7">
        <v>-0.27</v>
      </c>
      <c r="K203" s="7">
        <v>-0.48</v>
      </c>
      <c r="L203" s="7">
        <v>-0.55000000000000004</v>
      </c>
      <c r="M203" s="7">
        <v>-0.56000000000000005</v>
      </c>
      <c r="O203" t="s">
        <v>687</v>
      </c>
      <c r="P203" s="3">
        <v>32</v>
      </c>
    </row>
    <row r="204" spans="1:16" x14ac:dyDescent="0.25">
      <c r="A204">
        <v>3</v>
      </c>
      <c r="B204" t="s">
        <v>900</v>
      </c>
      <c r="C204" t="s">
        <v>783</v>
      </c>
      <c r="D204" t="s">
        <v>189</v>
      </c>
      <c r="E204" t="s">
        <v>189</v>
      </c>
      <c r="F204" s="7">
        <v>0</v>
      </c>
      <c r="G204" s="7">
        <v>0.01</v>
      </c>
      <c r="H204" s="7">
        <v>-0.11</v>
      </c>
      <c r="I204" s="7">
        <v>0.08</v>
      </c>
      <c r="J204" s="7">
        <v>0.01</v>
      </c>
      <c r="K204" s="7">
        <v>-0.46</v>
      </c>
      <c r="L204" s="7">
        <v>-0.49</v>
      </c>
      <c r="M204" s="7">
        <v>-0.57999999999999996</v>
      </c>
      <c r="O204" t="s">
        <v>189</v>
      </c>
      <c r="P204" s="3">
        <v>32</v>
      </c>
    </row>
    <row r="205" spans="1:16" x14ac:dyDescent="0.25">
      <c r="A205">
        <v>3</v>
      </c>
      <c r="B205" t="s">
        <v>700</v>
      </c>
      <c r="C205" t="s">
        <v>784</v>
      </c>
      <c r="D205" t="s">
        <v>698</v>
      </c>
      <c r="E205" t="s">
        <v>212</v>
      </c>
      <c r="F205" s="7">
        <v>0</v>
      </c>
      <c r="G205" s="7">
        <v>-0.12</v>
      </c>
      <c r="H205" s="7">
        <v>-0.21</v>
      </c>
      <c r="I205" s="7">
        <v>-0.3</v>
      </c>
      <c r="J205" s="7">
        <v>-0.44</v>
      </c>
      <c r="K205" s="7">
        <v>-0.91</v>
      </c>
      <c r="L205" s="7">
        <v>-0.87</v>
      </c>
      <c r="M205" s="7">
        <v>-0.92</v>
      </c>
      <c r="O205" t="s">
        <v>698</v>
      </c>
      <c r="P205" s="3">
        <v>64</v>
      </c>
    </row>
    <row r="206" spans="1:16" x14ac:dyDescent="0.25">
      <c r="A206">
        <v>2</v>
      </c>
      <c r="B206" t="s">
        <v>715</v>
      </c>
      <c r="C206" t="s">
        <v>785</v>
      </c>
      <c r="D206" t="s">
        <v>709</v>
      </c>
      <c r="E206" t="s">
        <v>479</v>
      </c>
      <c r="F206" s="7">
        <v>0</v>
      </c>
      <c r="G206" s="7">
        <v>0</v>
      </c>
      <c r="H206" s="7">
        <v>0.13</v>
      </c>
      <c r="I206" s="7">
        <v>0.28000000000000003</v>
      </c>
      <c r="J206" s="7">
        <v>0.28000000000000003</v>
      </c>
      <c r="K206" s="7">
        <v>0.9</v>
      </c>
      <c r="L206" s="7">
        <v>0.91</v>
      </c>
      <c r="M206" s="7">
        <v>0.91</v>
      </c>
      <c r="O206" t="s">
        <v>710</v>
      </c>
      <c r="P206" s="3">
        <v>128</v>
      </c>
    </row>
    <row r="207" spans="1:16" x14ac:dyDescent="0.25">
      <c r="A207">
        <v>2</v>
      </c>
      <c r="B207" t="s">
        <v>716</v>
      </c>
      <c r="C207" t="s">
        <v>785</v>
      </c>
      <c r="D207" t="s">
        <v>711</v>
      </c>
      <c r="E207" t="s">
        <v>479</v>
      </c>
      <c r="F207" s="7">
        <v>0</v>
      </c>
      <c r="G207" s="7">
        <v>0.09</v>
      </c>
      <c r="H207" s="7">
        <v>0.15</v>
      </c>
      <c r="I207" s="7">
        <v>0.39</v>
      </c>
      <c r="J207" s="7">
        <v>0.37</v>
      </c>
      <c r="K207" s="7">
        <v>1.24</v>
      </c>
      <c r="L207" s="7">
        <v>1.1299999999999999</v>
      </c>
      <c r="M207" s="7">
        <v>1.1299999999999999</v>
      </c>
      <c r="O207" t="s">
        <v>710</v>
      </c>
      <c r="P207" s="3">
        <v>128</v>
      </c>
    </row>
    <row r="208" spans="1:16" x14ac:dyDescent="0.25">
      <c r="A208">
        <v>2</v>
      </c>
      <c r="B208" t="s">
        <v>717</v>
      </c>
      <c r="C208" t="s">
        <v>785</v>
      </c>
      <c r="D208" t="s">
        <v>712</v>
      </c>
      <c r="E208" t="s">
        <v>479</v>
      </c>
      <c r="F208" s="7">
        <v>0</v>
      </c>
      <c r="G208" s="7">
        <v>0.15</v>
      </c>
      <c r="H208" s="7">
        <v>0.28000000000000003</v>
      </c>
      <c r="I208" s="7">
        <v>0.46</v>
      </c>
      <c r="J208" s="7">
        <v>0.47</v>
      </c>
      <c r="K208" s="7">
        <v>1.24</v>
      </c>
      <c r="L208" s="7">
        <v>1.1599999999999999</v>
      </c>
      <c r="M208" s="7">
        <v>1.1200000000000001</v>
      </c>
      <c r="O208" t="s">
        <v>710</v>
      </c>
      <c r="P208" s="3">
        <v>128</v>
      </c>
    </row>
    <row r="209" spans="1:16" x14ac:dyDescent="0.25">
      <c r="A209">
        <v>2</v>
      </c>
      <c r="B209" t="s">
        <v>718</v>
      </c>
      <c r="C209" t="s">
        <v>785</v>
      </c>
      <c r="D209" t="s">
        <v>713</v>
      </c>
      <c r="E209" t="s">
        <v>479</v>
      </c>
      <c r="F209" s="7">
        <v>0</v>
      </c>
      <c r="G209" s="7">
        <v>0.13</v>
      </c>
      <c r="H209" s="7">
        <v>0.21</v>
      </c>
      <c r="I209" s="7">
        <v>0.5</v>
      </c>
      <c r="J209" s="7">
        <v>0.42</v>
      </c>
      <c r="K209" s="7">
        <v>0.89</v>
      </c>
      <c r="L209" s="7">
        <v>0.86</v>
      </c>
      <c r="M209" s="7">
        <v>0.84</v>
      </c>
      <c r="O209" t="s">
        <v>714</v>
      </c>
      <c r="P209" s="3">
        <v>128</v>
      </c>
    </row>
    <row r="210" spans="1:16" x14ac:dyDescent="0.25">
      <c r="A210">
        <v>2</v>
      </c>
      <c r="B210" t="s">
        <v>719</v>
      </c>
      <c r="C210" t="s">
        <v>785</v>
      </c>
      <c r="D210" t="s">
        <v>191</v>
      </c>
      <c r="E210" t="s">
        <v>113</v>
      </c>
      <c r="F210" s="7">
        <v>0</v>
      </c>
      <c r="G210" s="7">
        <v>-0.05</v>
      </c>
      <c r="H210" s="7">
        <v>-0.19</v>
      </c>
      <c r="I210" s="7">
        <v>-0.14000000000000001</v>
      </c>
      <c r="J210" s="7">
        <v>-0.25</v>
      </c>
      <c r="K210" s="7">
        <v>0.87</v>
      </c>
      <c r="L210" s="7">
        <v>0.73</v>
      </c>
      <c r="M210" s="7">
        <v>0.8</v>
      </c>
      <c r="O210" t="s">
        <v>191</v>
      </c>
      <c r="P210" s="3">
        <v>128</v>
      </c>
    </row>
    <row r="211" spans="1:16" x14ac:dyDescent="0.25">
      <c r="A211">
        <v>0</v>
      </c>
      <c r="B211" t="s">
        <v>720</v>
      </c>
      <c r="C211" t="s">
        <v>785</v>
      </c>
      <c r="D211" t="s">
        <v>708</v>
      </c>
      <c r="E211" t="s">
        <v>363</v>
      </c>
      <c r="F211" s="7">
        <v>0</v>
      </c>
      <c r="G211" s="7">
        <v>7.0000000000000007E-2</v>
      </c>
      <c r="H211" s="7">
        <v>0.17</v>
      </c>
      <c r="I211" s="7">
        <v>0.2</v>
      </c>
      <c r="J211" s="7">
        <v>0.15</v>
      </c>
      <c r="K211" s="7">
        <v>-0.01</v>
      </c>
      <c r="L211" s="7">
        <v>0.02</v>
      </c>
      <c r="M211" s="7">
        <v>-0.04</v>
      </c>
      <c r="O211" t="s">
        <v>383</v>
      </c>
      <c r="P211" s="3">
        <v>128</v>
      </c>
    </row>
    <row r="212" spans="1:16" x14ac:dyDescent="0.25">
      <c r="A212">
        <v>0</v>
      </c>
      <c r="B212" t="s">
        <v>721</v>
      </c>
      <c r="C212" t="s">
        <v>785</v>
      </c>
      <c r="D212" t="s">
        <v>428</v>
      </c>
      <c r="E212" t="s">
        <v>363</v>
      </c>
      <c r="F212" s="7">
        <v>0</v>
      </c>
      <c r="G212" s="7">
        <v>0.06</v>
      </c>
      <c r="H212" s="7">
        <v>0.08</v>
      </c>
      <c r="I212" s="7">
        <v>0.17</v>
      </c>
      <c r="J212" s="7">
        <v>0.1</v>
      </c>
      <c r="K212" s="7">
        <v>0.04</v>
      </c>
      <c r="L212" s="7">
        <v>-0.02</v>
      </c>
      <c r="M212" s="7">
        <v>0</v>
      </c>
      <c r="O212" t="s">
        <v>428</v>
      </c>
      <c r="P212" s="3">
        <v>128</v>
      </c>
    </row>
    <row r="213" spans="1:16" x14ac:dyDescent="0.25">
      <c r="A213">
        <v>2</v>
      </c>
      <c r="B213" t="s">
        <v>722</v>
      </c>
      <c r="C213" t="s">
        <v>785</v>
      </c>
      <c r="D213" t="s">
        <v>702</v>
      </c>
      <c r="E213" t="s">
        <v>363</v>
      </c>
      <c r="F213" s="7">
        <v>0</v>
      </c>
      <c r="G213" s="7">
        <v>0.03</v>
      </c>
      <c r="H213" s="7">
        <v>0.13</v>
      </c>
      <c r="I213" s="7">
        <v>0.28999999999999998</v>
      </c>
      <c r="J213" s="7">
        <v>0.26</v>
      </c>
      <c r="K213" s="7">
        <v>0.49</v>
      </c>
      <c r="L213" s="7">
        <v>0.46</v>
      </c>
      <c r="M213" s="7">
        <v>0.5</v>
      </c>
      <c r="O213" t="s">
        <v>703</v>
      </c>
      <c r="P213" s="3">
        <v>128</v>
      </c>
    </row>
    <row r="214" spans="1:16" x14ac:dyDescent="0.25">
      <c r="A214">
        <v>2</v>
      </c>
      <c r="B214" t="s">
        <v>723</v>
      </c>
      <c r="C214" t="s">
        <v>785</v>
      </c>
      <c r="D214" t="s">
        <v>704</v>
      </c>
      <c r="E214" t="s">
        <v>363</v>
      </c>
      <c r="F214" s="7">
        <v>0</v>
      </c>
      <c r="G214" s="7">
        <v>0</v>
      </c>
      <c r="H214" s="7">
        <v>0.18</v>
      </c>
      <c r="I214" s="7">
        <v>0.41</v>
      </c>
      <c r="J214" s="7">
        <v>0.32</v>
      </c>
      <c r="K214" s="7">
        <v>0.37</v>
      </c>
      <c r="L214" s="7">
        <v>0.45</v>
      </c>
      <c r="M214" s="7">
        <v>0.51</v>
      </c>
      <c r="O214" t="s">
        <v>703</v>
      </c>
      <c r="P214" s="3">
        <v>128</v>
      </c>
    </row>
    <row r="215" spans="1:16" x14ac:dyDescent="0.25">
      <c r="A215">
        <v>0</v>
      </c>
      <c r="B215" t="s">
        <v>724</v>
      </c>
      <c r="C215" t="s">
        <v>785</v>
      </c>
      <c r="D215" t="s">
        <v>705</v>
      </c>
      <c r="E215" t="s">
        <v>363</v>
      </c>
      <c r="F215" s="7"/>
      <c r="G215" s="7"/>
      <c r="H215" s="7"/>
      <c r="I215" s="7"/>
      <c r="J215" s="7"/>
      <c r="K215" s="7"/>
      <c r="L215" s="7"/>
      <c r="M215" s="7"/>
      <c r="O215" t="s">
        <v>705</v>
      </c>
      <c r="P215" s="3">
        <v>128</v>
      </c>
    </row>
    <row r="216" spans="1:16" x14ac:dyDescent="0.25">
      <c r="A216">
        <v>2</v>
      </c>
      <c r="B216" t="s">
        <v>901</v>
      </c>
      <c r="C216" t="s">
        <v>785</v>
      </c>
      <c r="D216" t="s">
        <v>706</v>
      </c>
      <c r="E216" t="s">
        <v>363</v>
      </c>
      <c r="F216" s="7">
        <v>0</v>
      </c>
      <c r="G216" s="7">
        <v>0.03</v>
      </c>
      <c r="H216" s="7">
        <v>0.16</v>
      </c>
      <c r="I216" s="7">
        <v>0.26</v>
      </c>
      <c r="J216" s="7">
        <v>0.24</v>
      </c>
      <c r="K216" s="7">
        <v>0.33</v>
      </c>
      <c r="L216" s="7">
        <v>0.43</v>
      </c>
      <c r="M216" s="7">
        <v>0.38</v>
      </c>
      <c r="O216" t="s">
        <v>707</v>
      </c>
      <c r="P216" s="3">
        <v>128</v>
      </c>
    </row>
  </sheetData>
  <sortState ref="A2:N244">
    <sortCondition ref="A1"/>
  </sortState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topLeftCell="A54" workbookViewId="0">
      <selection activeCell="B71" sqref="B71"/>
    </sheetView>
  </sheetViews>
  <sheetFormatPr defaultColWidth="8.85546875" defaultRowHeight="15.75" x14ac:dyDescent="0.25"/>
  <cols>
    <col min="1" max="1" width="7.28515625" bestFit="1" customWidth="1"/>
    <col min="2" max="2" width="4.28515625" bestFit="1" customWidth="1"/>
    <col min="3" max="4" width="8.42578125" bestFit="1" customWidth="1"/>
    <col min="5" max="5" width="7.140625" bestFit="1" customWidth="1"/>
    <col min="6" max="13" width="6.7109375" style="7" customWidth="1"/>
    <col min="14" max="14" width="12.7109375" style="7" customWidth="1"/>
    <col min="15" max="15" width="40" bestFit="1" customWidth="1"/>
  </cols>
  <sheetData>
    <row r="1" spans="1:15" s="2" customFormat="1" x14ac:dyDescent="0.25">
      <c r="A1" s="5" t="s">
        <v>349</v>
      </c>
      <c r="B1" s="5" t="s">
        <v>726</v>
      </c>
      <c r="C1" s="5" t="s">
        <v>354</v>
      </c>
      <c r="D1" s="5" t="s">
        <v>358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6" t="s">
        <v>727</v>
      </c>
      <c r="O1" s="5" t="s">
        <v>350</v>
      </c>
    </row>
    <row r="2" spans="1:15" ht="16.5" x14ac:dyDescent="0.25">
      <c r="A2" s="8" t="s">
        <v>85</v>
      </c>
      <c r="B2" s="16">
        <v>0</v>
      </c>
      <c r="C2" s="9" t="s">
        <v>242</v>
      </c>
      <c r="D2" s="9"/>
      <c r="E2" s="8" t="s">
        <v>86</v>
      </c>
      <c r="F2" s="7">
        <v>0</v>
      </c>
      <c r="G2" s="7">
        <v>-0.13011039999999999</v>
      </c>
      <c r="H2" s="7">
        <v>-0.23020326499999999</v>
      </c>
      <c r="I2" s="7">
        <v>-0.138429465</v>
      </c>
      <c r="J2" s="7">
        <v>-0.18703349999999999</v>
      </c>
      <c r="K2" s="7">
        <v>0.24390046000000001</v>
      </c>
      <c r="L2" s="7">
        <v>0.139176835</v>
      </c>
      <c r="M2" s="7">
        <v>0.18839591</v>
      </c>
      <c r="O2" s="8" t="s">
        <v>85</v>
      </c>
    </row>
    <row r="3" spans="1:15" ht="16.5" x14ac:dyDescent="0.25">
      <c r="A3" s="8" t="s">
        <v>31</v>
      </c>
      <c r="B3" s="16">
        <v>0</v>
      </c>
      <c r="C3" s="9" t="s">
        <v>243</v>
      </c>
      <c r="D3" s="9"/>
      <c r="E3" s="8" t="s">
        <v>212</v>
      </c>
      <c r="F3" s="7">
        <v>0</v>
      </c>
      <c r="G3" s="7">
        <v>2.7437956999999999E-2</v>
      </c>
      <c r="H3" s="7">
        <v>6.3443656000000001E-2</v>
      </c>
      <c r="I3" s="7">
        <v>2.5096710000000001E-2</v>
      </c>
      <c r="J3" s="7">
        <v>2.7269030999999999E-2</v>
      </c>
      <c r="K3" s="7">
        <v>0.146836888</v>
      </c>
      <c r="L3" s="7">
        <v>0.27015109199999998</v>
      </c>
      <c r="M3" s="7">
        <v>0.15922140000000001</v>
      </c>
      <c r="O3" s="8" t="s">
        <v>31</v>
      </c>
    </row>
    <row r="4" spans="1:15" ht="16.5" x14ac:dyDescent="0.25">
      <c r="A4" s="8" t="s">
        <v>32</v>
      </c>
      <c r="B4" s="16">
        <v>1</v>
      </c>
      <c r="C4" s="9" t="s">
        <v>244</v>
      </c>
      <c r="D4" s="9"/>
      <c r="E4" s="8" t="s">
        <v>212</v>
      </c>
      <c r="F4" s="7">
        <v>0</v>
      </c>
      <c r="G4" s="7">
        <v>-8.9212604000000001E-2</v>
      </c>
      <c r="H4" s="7">
        <v>-3.5436624999999999E-2</v>
      </c>
      <c r="I4" s="7">
        <v>-6.5380444999999995E-2</v>
      </c>
      <c r="J4" s="7">
        <v>-8.3737212000000005E-2</v>
      </c>
      <c r="K4" s="7">
        <v>2.5877243000000001</v>
      </c>
      <c r="L4" s="7">
        <v>2.5064553749999998</v>
      </c>
      <c r="M4" s="7">
        <v>2.5788426150000001</v>
      </c>
      <c r="O4" s="8" t="s">
        <v>213</v>
      </c>
    </row>
    <row r="5" spans="1:15" ht="16.5" x14ac:dyDescent="0.25">
      <c r="A5" s="8" t="s">
        <v>33</v>
      </c>
      <c r="B5" s="16">
        <v>1</v>
      </c>
      <c r="C5" s="9" t="s">
        <v>245</v>
      </c>
      <c r="D5" s="9"/>
      <c r="E5" s="8" t="s">
        <v>212</v>
      </c>
      <c r="F5" s="7">
        <v>0</v>
      </c>
      <c r="G5" s="7">
        <v>-2.9104466999999998E-2</v>
      </c>
      <c r="H5" s="7">
        <v>1.6835086999999999E-2</v>
      </c>
      <c r="I5" s="7">
        <v>-3.5660430999999999E-2</v>
      </c>
      <c r="J5" s="7">
        <v>-8.3046491E-2</v>
      </c>
      <c r="K5" s="7">
        <v>0.98894717099999996</v>
      </c>
      <c r="L5" s="7">
        <v>0.91636814600000005</v>
      </c>
      <c r="M5" s="7">
        <v>0.88744076000000005</v>
      </c>
      <c r="O5" s="8" t="s">
        <v>213</v>
      </c>
    </row>
    <row r="6" spans="1:15" ht="16.5" x14ac:dyDescent="0.25">
      <c r="A6" s="4" t="s">
        <v>34</v>
      </c>
      <c r="B6" s="4">
        <v>1</v>
      </c>
      <c r="C6" s="4" t="s">
        <v>246</v>
      </c>
      <c r="D6" s="4" t="s">
        <v>359</v>
      </c>
      <c r="E6" s="8" t="s">
        <v>212</v>
      </c>
      <c r="F6" s="7">
        <v>0</v>
      </c>
      <c r="G6" s="7">
        <v>-3.6939776000000001E-2</v>
      </c>
      <c r="H6" s="7">
        <v>-0.16390501699999999</v>
      </c>
      <c r="I6" s="7">
        <v>-0.121465591</v>
      </c>
      <c r="J6" s="7">
        <v>-0.22018601900000001</v>
      </c>
      <c r="K6" s="7">
        <v>0.48498057</v>
      </c>
      <c r="L6" s="7">
        <v>0.476431881</v>
      </c>
      <c r="M6" s="7">
        <v>0.49222904899999997</v>
      </c>
      <c r="O6" s="8" t="s">
        <v>214</v>
      </c>
    </row>
    <row r="7" spans="1:15" ht="16.5" x14ac:dyDescent="0.25">
      <c r="A7" s="8" t="s">
        <v>55</v>
      </c>
      <c r="B7" s="16">
        <v>0</v>
      </c>
      <c r="C7" s="9" t="s">
        <v>247</v>
      </c>
      <c r="D7" s="9"/>
      <c r="E7" s="8" t="s">
        <v>224</v>
      </c>
      <c r="F7" s="7">
        <v>0</v>
      </c>
      <c r="G7" s="7">
        <v>1.3993160000000001E-3</v>
      </c>
      <c r="H7" s="7">
        <v>2.7331474000000001E-2</v>
      </c>
      <c r="I7" s="7">
        <v>0.13817300499999999</v>
      </c>
      <c r="J7" s="7">
        <v>7.6640762000000001E-2</v>
      </c>
      <c r="K7" s="7">
        <v>0.33086027400000001</v>
      </c>
      <c r="L7" s="7">
        <v>0.104159613</v>
      </c>
      <c r="M7" s="7">
        <v>3.8893404999999999E-2</v>
      </c>
      <c r="O7" s="8" t="s">
        <v>223</v>
      </c>
    </row>
    <row r="8" spans="1:15" ht="16.5" x14ac:dyDescent="0.25">
      <c r="A8" s="8" t="s">
        <v>56</v>
      </c>
      <c r="B8" s="16">
        <v>0</v>
      </c>
      <c r="C8" s="9" t="s">
        <v>248</v>
      </c>
      <c r="D8" s="9"/>
      <c r="E8" s="8" t="s">
        <v>224</v>
      </c>
      <c r="F8" s="7">
        <v>0</v>
      </c>
      <c r="G8" s="7">
        <v>0.103659311</v>
      </c>
      <c r="H8" s="7">
        <v>0.10472738099999999</v>
      </c>
      <c r="I8" s="7">
        <v>0.158366328</v>
      </c>
      <c r="J8" s="7">
        <v>-2.107481E-3</v>
      </c>
      <c r="K8" s="7">
        <v>0.17088909699999999</v>
      </c>
      <c r="L8" s="7">
        <v>0.103385133</v>
      </c>
      <c r="M8" s="7">
        <v>-1.0268124999999999E-2</v>
      </c>
      <c r="O8" s="8" t="s">
        <v>223</v>
      </c>
    </row>
    <row r="9" spans="1:15" ht="16.5" x14ac:dyDescent="0.25">
      <c r="A9" s="8" t="s">
        <v>57</v>
      </c>
      <c r="B9" s="16">
        <v>3</v>
      </c>
      <c r="C9" s="9" t="s">
        <v>249</v>
      </c>
      <c r="D9" s="9"/>
      <c r="E9" s="8" t="s">
        <v>224</v>
      </c>
      <c r="F9" s="7">
        <v>0</v>
      </c>
      <c r="G9" s="7">
        <v>4.7793271999999998E-2</v>
      </c>
      <c r="H9" s="7">
        <v>3.5251300999999999E-2</v>
      </c>
      <c r="I9" s="7">
        <v>9.4961237000000004E-2</v>
      </c>
      <c r="J9" s="7">
        <v>-6.4201286999999996E-2</v>
      </c>
      <c r="K9" s="7">
        <v>-0.20645259499999999</v>
      </c>
      <c r="L9" s="7">
        <v>-0.25339363500000001</v>
      </c>
      <c r="M9" s="7">
        <v>-0.410518353</v>
      </c>
      <c r="O9" s="8" t="s">
        <v>225</v>
      </c>
    </row>
    <row r="10" spans="1:15" ht="16.5" x14ac:dyDescent="0.25">
      <c r="A10" s="8" t="s">
        <v>58</v>
      </c>
      <c r="B10" s="16">
        <v>0</v>
      </c>
      <c r="C10" s="9" t="s">
        <v>250</v>
      </c>
      <c r="D10" s="9"/>
      <c r="E10" s="8" t="s">
        <v>224</v>
      </c>
      <c r="F10" s="7">
        <v>0</v>
      </c>
      <c r="G10" s="7">
        <v>2.59764E-3</v>
      </c>
      <c r="H10" s="7">
        <v>-3.7749523E-2</v>
      </c>
      <c r="I10" s="7">
        <v>0.16056572899999999</v>
      </c>
      <c r="J10" s="7">
        <v>4.4953425999999998E-2</v>
      </c>
      <c r="K10" s="7">
        <v>7.8452034000000004E-2</v>
      </c>
      <c r="L10" s="7">
        <v>4.7673789000000001E-2</v>
      </c>
      <c r="M10" s="7">
        <v>2.3887800000000001E-2</v>
      </c>
      <c r="O10" s="8" t="s">
        <v>225</v>
      </c>
    </row>
    <row r="11" spans="1:15" ht="16.5" x14ac:dyDescent="0.25">
      <c r="A11" s="8" t="s">
        <v>59</v>
      </c>
      <c r="B11" s="16">
        <v>0</v>
      </c>
      <c r="C11" s="9" t="s">
        <v>251</v>
      </c>
      <c r="D11" s="9"/>
      <c r="E11" s="8" t="s">
        <v>224</v>
      </c>
      <c r="F11" s="7">
        <v>0</v>
      </c>
      <c r="G11" s="7">
        <v>9.8387208000000004E-2</v>
      </c>
      <c r="H11" s="7">
        <v>0.117088344</v>
      </c>
      <c r="I11" s="7">
        <v>8.9125880000000005E-2</v>
      </c>
      <c r="J11" s="7">
        <v>-3.9401409999999998E-2</v>
      </c>
      <c r="K11" s="7">
        <v>0.32746077000000001</v>
      </c>
      <c r="L11" s="7">
        <v>9.6568477E-2</v>
      </c>
      <c r="M11" s="7">
        <v>0.10798658699999999</v>
      </c>
      <c r="O11" s="8" t="s">
        <v>226</v>
      </c>
    </row>
    <row r="12" spans="1:15" ht="16.5" x14ac:dyDescent="0.25">
      <c r="A12" s="8" t="s">
        <v>60</v>
      </c>
      <c r="B12" s="16">
        <v>0</v>
      </c>
      <c r="C12" s="9" t="s">
        <v>252</v>
      </c>
      <c r="D12" s="9"/>
      <c r="E12" s="8" t="s">
        <v>224</v>
      </c>
      <c r="F12" s="7">
        <v>0</v>
      </c>
      <c r="G12" s="7">
        <v>-4.1751128999999998E-2</v>
      </c>
      <c r="H12" s="7">
        <v>-4.1751128999999998E-2</v>
      </c>
      <c r="I12" s="7">
        <v>-4.1751128999999998E-2</v>
      </c>
      <c r="J12" s="7">
        <v>-4.1751128999999998E-2</v>
      </c>
      <c r="K12" s="7">
        <v>-4.1751128999999998E-2</v>
      </c>
      <c r="L12" s="7">
        <v>-4.1751128999999998E-2</v>
      </c>
      <c r="M12" s="7">
        <v>-4.1751128999999998E-2</v>
      </c>
      <c r="O12" s="8" t="s">
        <v>223</v>
      </c>
    </row>
    <row r="13" spans="1:15" ht="16.5" x14ac:dyDescent="0.25">
      <c r="A13" s="8" t="s">
        <v>77</v>
      </c>
      <c r="B13" s="16">
        <v>1</v>
      </c>
      <c r="C13" s="9" t="s">
        <v>253</v>
      </c>
      <c r="D13" s="9"/>
      <c r="E13" s="8" t="s">
        <v>229</v>
      </c>
      <c r="F13" s="7">
        <v>0</v>
      </c>
      <c r="G13" s="7">
        <v>3.5162843999999999E-2</v>
      </c>
      <c r="H13" s="7">
        <v>0.720316595</v>
      </c>
      <c r="I13" s="7">
        <v>1.13964368</v>
      </c>
      <c r="J13" s="7">
        <v>1.3353246050000001</v>
      </c>
      <c r="K13" s="7">
        <v>2.79799679</v>
      </c>
      <c r="L13" s="7">
        <v>2.7894906750000001</v>
      </c>
      <c r="M13" s="7">
        <v>2.8155437399999999</v>
      </c>
      <c r="O13" s="8" t="s">
        <v>77</v>
      </c>
    </row>
    <row r="14" spans="1:15" ht="16.5" x14ac:dyDescent="0.25">
      <c r="A14" s="8" t="s">
        <v>78</v>
      </c>
      <c r="B14" s="16">
        <v>1</v>
      </c>
      <c r="C14" s="9" t="s">
        <v>254</v>
      </c>
      <c r="D14" s="9"/>
      <c r="E14" s="8" t="s">
        <v>229</v>
      </c>
      <c r="F14" s="7">
        <v>0</v>
      </c>
      <c r="G14" s="7">
        <v>3.1854299999999999E-3</v>
      </c>
      <c r="H14" s="7">
        <v>-6.2012810000000003E-3</v>
      </c>
      <c r="I14" s="7">
        <v>4.5085160999999999E-2</v>
      </c>
      <c r="J14" s="7">
        <v>-7.5084740000000002E-3</v>
      </c>
      <c r="K14" s="7">
        <v>0.36986616</v>
      </c>
      <c r="L14" s="7">
        <v>0.444929941</v>
      </c>
      <c r="M14" s="7">
        <v>0.33352504700000002</v>
      </c>
      <c r="O14" s="8" t="s">
        <v>230</v>
      </c>
    </row>
    <row r="15" spans="1:15" ht="16.5" x14ac:dyDescent="0.25">
      <c r="A15" s="8" t="s">
        <v>80</v>
      </c>
      <c r="B15" s="16">
        <v>3</v>
      </c>
      <c r="C15" s="9" t="s">
        <v>255</v>
      </c>
      <c r="D15" s="9"/>
      <c r="E15" s="8" t="s">
        <v>157</v>
      </c>
      <c r="F15" s="7">
        <v>0</v>
      </c>
      <c r="G15" s="7">
        <v>-6.0473434999999999E-2</v>
      </c>
      <c r="H15" s="7">
        <v>-0.16155575</v>
      </c>
      <c r="I15" s="7">
        <v>-0.30496706000000001</v>
      </c>
      <c r="J15" s="7">
        <v>-0.39007768599999998</v>
      </c>
      <c r="K15" s="7">
        <v>-0.71392467000000004</v>
      </c>
      <c r="L15" s="7">
        <v>-0.730503868</v>
      </c>
      <c r="M15" s="7">
        <v>-0.82531365800000001</v>
      </c>
      <c r="N15" s="7" t="s">
        <v>733</v>
      </c>
      <c r="O15" s="8" t="s">
        <v>232</v>
      </c>
    </row>
    <row r="16" spans="1:15" ht="16.5" x14ac:dyDescent="0.25">
      <c r="A16" s="8" t="s">
        <v>81</v>
      </c>
      <c r="B16" s="16">
        <v>3</v>
      </c>
      <c r="C16" s="9" t="s">
        <v>256</v>
      </c>
      <c r="D16" s="9"/>
      <c r="E16" s="8" t="s">
        <v>157</v>
      </c>
      <c r="F16" s="7">
        <v>0</v>
      </c>
      <c r="G16" s="7">
        <v>3.9081413000000002E-2</v>
      </c>
      <c r="H16" s="7">
        <v>-6.8829119999999997E-3</v>
      </c>
      <c r="I16" s="7">
        <v>-0.161434876</v>
      </c>
      <c r="J16" s="7">
        <v>-0.250927648</v>
      </c>
      <c r="K16" s="7">
        <v>-0.60837189300000005</v>
      </c>
      <c r="L16" s="7">
        <v>-0.64387216400000002</v>
      </c>
      <c r="M16" s="7">
        <v>-0.77214016699999999</v>
      </c>
      <c r="N16" s="7" t="s">
        <v>733</v>
      </c>
      <c r="O16" s="8" t="s">
        <v>232</v>
      </c>
    </row>
    <row r="17" spans="1:15" ht="16.5" x14ac:dyDescent="0.25">
      <c r="A17" s="8" t="s">
        <v>82</v>
      </c>
      <c r="B17" s="16">
        <v>3</v>
      </c>
      <c r="C17" s="9" t="s">
        <v>257</v>
      </c>
      <c r="D17" s="9"/>
      <c r="E17" s="8" t="s">
        <v>157</v>
      </c>
      <c r="F17" s="7">
        <v>0</v>
      </c>
      <c r="G17" s="7">
        <v>-2.1584977000000002E-2</v>
      </c>
      <c r="H17" s="7">
        <v>-0.210503616</v>
      </c>
      <c r="I17" s="7">
        <v>-0.37021374200000001</v>
      </c>
      <c r="J17" s="7">
        <v>-0.45117024500000003</v>
      </c>
      <c r="K17" s="7">
        <v>-0.86381503100000001</v>
      </c>
      <c r="L17" s="7">
        <v>-0.91810345400000004</v>
      </c>
      <c r="M17" s="7">
        <v>-0.864856929</v>
      </c>
      <c r="N17" s="7" t="s">
        <v>733</v>
      </c>
      <c r="O17" s="8" t="s">
        <v>232</v>
      </c>
    </row>
    <row r="18" spans="1:15" ht="16.5" x14ac:dyDescent="0.25">
      <c r="A18" s="8" t="s">
        <v>83</v>
      </c>
      <c r="B18" s="16">
        <v>3</v>
      </c>
      <c r="C18" s="9" t="s">
        <v>258</v>
      </c>
      <c r="D18" s="9"/>
      <c r="E18" s="8" t="s">
        <v>157</v>
      </c>
      <c r="F18" s="7">
        <v>0</v>
      </c>
      <c r="G18" s="7">
        <v>-4.3008029999999997E-3</v>
      </c>
      <c r="H18" s="7">
        <v>-0.104463493</v>
      </c>
      <c r="I18" s="7">
        <v>-0.22439573700000001</v>
      </c>
      <c r="J18" s="7">
        <v>-0.33629814400000002</v>
      </c>
      <c r="K18" s="7">
        <v>-0.39185150400000002</v>
      </c>
      <c r="L18" s="7">
        <v>-0.46909060600000002</v>
      </c>
      <c r="M18" s="7">
        <v>-0.62930538999999996</v>
      </c>
      <c r="N18" s="7" t="s">
        <v>733</v>
      </c>
      <c r="O18" s="8" t="s">
        <v>232</v>
      </c>
    </row>
    <row r="19" spans="1:15" ht="16.5" x14ac:dyDescent="0.25">
      <c r="A19" s="8" t="s">
        <v>84</v>
      </c>
      <c r="B19" s="16">
        <v>3</v>
      </c>
      <c r="C19" s="9" t="s">
        <v>259</v>
      </c>
      <c r="D19" s="9"/>
      <c r="E19" s="8" t="s">
        <v>157</v>
      </c>
      <c r="F19" s="7">
        <v>0</v>
      </c>
      <c r="G19" s="7">
        <v>1.2625430999999999E-2</v>
      </c>
      <c r="H19" s="7">
        <v>-0.11229945199999999</v>
      </c>
      <c r="I19" s="7">
        <v>-0.20205538100000001</v>
      </c>
      <c r="J19" s="7">
        <v>-0.32438093699999998</v>
      </c>
      <c r="K19" s="7">
        <v>-0.78728351200000002</v>
      </c>
      <c r="L19" s="7">
        <v>-0.78070596199999998</v>
      </c>
      <c r="M19" s="7">
        <v>-0.904765716</v>
      </c>
      <c r="O19" s="8" t="s">
        <v>233</v>
      </c>
    </row>
    <row r="20" spans="1:15" ht="16.5" x14ac:dyDescent="0.25">
      <c r="A20" s="8" t="s">
        <v>61</v>
      </c>
      <c r="B20" s="16">
        <v>0</v>
      </c>
      <c r="C20" s="9" t="s">
        <v>260</v>
      </c>
      <c r="D20" s="9"/>
      <c r="E20" s="8" t="s">
        <v>224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0.15668479799999999</v>
      </c>
      <c r="L20" s="7">
        <v>1.9932517E-2</v>
      </c>
      <c r="M20" s="7">
        <v>9.2399539999999999E-3</v>
      </c>
      <c r="O20" s="8" t="s">
        <v>227</v>
      </c>
    </row>
    <row r="21" spans="1:15" ht="16.5" x14ac:dyDescent="0.25">
      <c r="A21" s="8" t="s">
        <v>62</v>
      </c>
      <c r="B21" s="16">
        <v>0</v>
      </c>
      <c r="C21" s="9" t="s">
        <v>261</v>
      </c>
      <c r="D21" s="9"/>
      <c r="E21" s="8" t="s">
        <v>224</v>
      </c>
      <c r="F21" s="7">
        <v>0</v>
      </c>
      <c r="G21" s="7">
        <v>0</v>
      </c>
      <c r="H21" s="7">
        <v>0</v>
      </c>
      <c r="I21" s="7">
        <v>2.9424934E-2</v>
      </c>
      <c r="J21" s="7">
        <v>0</v>
      </c>
      <c r="K21" s="7">
        <v>0.15751564600000001</v>
      </c>
      <c r="L21" s="7">
        <v>0.187764717</v>
      </c>
      <c r="M21" s="7">
        <v>3.2204649000000002E-2</v>
      </c>
      <c r="O21" s="8" t="s">
        <v>227</v>
      </c>
    </row>
    <row r="22" spans="1:15" ht="16.5" x14ac:dyDescent="0.25">
      <c r="A22" s="8" t="s">
        <v>63</v>
      </c>
      <c r="B22" s="16">
        <v>0</v>
      </c>
      <c r="C22" s="9" t="s">
        <v>262</v>
      </c>
      <c r="D22" s="9"/>
      <c r="E22" s="8" t="s">
        <v>224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2.2002098000000001E-2</v>
      </c>
      <c r="L22" s="7">
        <v>4.6919773999999997E-2</v>
      </c>
      <c r="M22" s="7">
        <v>0</v>
      </c>
      <c r="O22" s="8" t="s">
        <v>227</v>
      </c>
    </row>
    <row r="23" spans="1:15" ht="16.5" x14ac:dyDescent="0.25">
      <c r="A23" s="8" t="s">
        <v>64</v>
      </c>
      <c r="B23" s="16">
        <v>0</v>
      </c>
      <c r="C23" s="9" t="s">
        <v>263</v>
      </c>
      <c r="D23" s="9"/>
      <c r="E23" s="8" t="s">
        <v>224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O23" s="8" t="s">
        <v>227</v>
      </c>
    </row>
    <row r="24" spans="1:15" ht="16.5" x14ac:dyDescent="0.25">
      <c r="A24" s="8" t="s">
        <v>65</v>
      </c>
      <c r="B24" s="16">
        <v>0</v>
      </c>
      <c r="C24" s="9" t="s">
        <v>264</v>
      </c>
      <c r="D24" s="9"/>
      <c r="E24" s="8" t="s">
        <v>76</v>
      </c>
      <c r="F24" s="7">
        <v>0</v>
      </c>
      <c r="G24" s="7">
        <v>5.6417624E-2</v>
      </c>
      <c r="H24" s="7">
        <v>4.5638939000000003E-2</v>
      </c>
      <c r="I24" s="7">
        <v>0.108686884</v>
      </c>
      <c r="J24" s="7">
        <v>-5.7020556999999999E-2</v>
      </c>
      <c r="K24" s="7">
        <v>-0.117788751</v>
      </c>
      <c r="L24" s="7">
        <v>-6.5993301000000004E-2</v>
      </c>
      <c r="M24" s="7">
        <v>-0.22084387799999999</v>
      </c>
      <c r="O24" s="8" t="s">
        <v>228</v>
      </c>
    </row>
    <row r="25" spans="1:15" ht="16.5" x14ac:dyDescent="0.25">
      <c r="A25" s="8" t="s">
        <v>19</v>
      </c>
      <c r="B25" s="16">
        <v>1</v>
      </c>
      <c r="C25" s="9" t="s">
        <v>265</v>
      </c>
      <c r="D25" s="9"/>
      <c r="E25" s="8" t="s">
        <v>24</v>
      </c>
      <c r="F25" s="7">
        <v>0</v>
      </c>
      <c r="G25" s="7">
        <v>-7.3389335999999999E-2</v>
      </c>
      <c r="H25" s="7">
        <v>0.15602254300000001</v>
      </c>
      <c r="I25" s="7">
        <v>0.43220732899999997</v>
      </c>
      <c r="J25" s="7">
        <v>0.42704928399999997</v>
      </c>
      <c r="K25" s="7">
        <v>1.743404559</v>
      </c>
      <c r="L25" s="7">
        <v>1.8213179100000001</v>
      </c>
      <c r="M25" s="7">
        <v>2.0674460840000002</v>
      </c>
      <c r="O25" s="8" t="s">
        <v>206</v>
      </c>
    </row>
    <row r="26" spans="1:15" ht="16.5" x14ac:dyDescent="0.25">
      <c r="A26" s="8" t="s">
        <v>20</v>
      </c>
      <c r="B26" s="16">
        <v>1</v>
      </c>
      <c r="C26" s="9" t="s">
        <v>266</v>
      </c>
      <c r="D26" s="9"/>
      <c r="E26" s="8" t="s">
        <v>24</v>
      </c>
      <c r="F26" s="7">
        <v>0</v>
      </c>
      <c r="G26" s="7">
        <v>-1.193703E-2</v>
      </c>
      <c r="H26" s="7">
        <v>6.6893810999999997E-2</v>
      </c>
      <c r="I26" s="7">
        <v>9.2265633E-2</v>
      </c>
      <c r="J26" s="7">
        <v>8.9708072999999999E-2</v>
      </c>
      <c r="K26" s="7">
        <v>1.01765656</v>
      </c>
      <c r="L26" s="7">
        <v>1.0753160820000001</v>
      </c>
      <c r="M26" s="7">
        <v>0.94905538099999998</v>
      </c>
      <c r="O26" s="8" t="s">
        <v>207</v>
      </c>
    </row>
    <row r="27" spans="1:15" ht="16.5" x14ac:dyDescent="0.25">
      <c r="A27" s="8" t="s">
        <v>21</v>
      </c>
      <c r="B27" s="16">
        <v>1</v>
      </c>
      <c r="C27" s="9" t="s">
        <v>267</v>
      </c>
      <c r="D27" s="9"/>
      <c r="E27" s="8" t="s">
        <v>24</v>
      </c>
      <c r="F27" s="7">
        <v>0</v>
      </c>
      <c r="G27" s="7">
        <v>9.9042287000000007E-2</v>
      </c>
      <c r="H27" s="7">
        <v>8.9140300000000003E-4</v>
      </c>
      <c r="I27" s="7">
        <v>0.139775341</v>
      </c>
      <c r="J27" s="7">
        <v>-3.4579285000000001E-2</v>
      </c>
      <c r="K27" s="7">
        <v>0.724348412</v>
      </c>
      <c r="L27" s="7">
        <v>0.74416822800000004</v>
      </c>
      <c r="M27" s="7">
        <v>0.69484222500000004</v>
      </c>
      <c r="O27" s="8" t="s">
        <v>207</v>
      </c>
    </row>
    <row r="28" spans="1:15" ht="16.5" x14ac:dyDescent="0.25">
      <c r="A28" s="8" t="s">
        <v>22</v>
      </c>
      <c r="B28" s="16">
        <v>1</v>
      </c>
      <c r="C28" s="9" t="s">
        <v>268</v>
      </c>
      <c r="D28" s="9"/>
      <c r="E28" s="8" t="s">
        <v>24</v>
      </c>
      <c r="F28" s="7">
        <v>0</v>
      </c>
      <c r="G28" s="7">
        <v>0.167430948</v>
      </c>
      <c r="H28" s="7">
        <v>0.50305873300000004</v>
      </c>
      <c r="I28" s="7">
        <v>0.75063993900000003</v>
      </c>
      <c r="J28" s="7">
        <v>0.755778701</v>
      </c>
      <c r="K28" s="7">
        <v>2.8325391880000002</v>
      </c>
      <c r="L28" s="7">
        <v>2.8350195729999998</v>
      </c>
      <c r="M28" s="7">
        <v>2.8648378179999998</v>
      </c>
      <c r="O28" s="8" t="s">
        <v>206</v>
      </c>
    </row>
    <row r="29" spans="1:15" ht="16.5" x14ac:dyDescent="0.25">
      <c r="A29" s="8" t="s">
        <v>23</v>
      </c>
      <c r="B29" s="16">
        <v>1</v>
      </c>
      <c r="C29" s="9" t="s">
        <v>269</v>
      </c>
      <c r="D29" s="9"/>
      <c r="E29" s="8" t="s">
        <v>24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0.80064458000000005</v>
      </c>
      <c r="L29" s="7">
        <v>0.64164349700000001</v>
      </c>
      <c r="M29" s="7">
        <v>0.80434573099999995</v>
      </c>
      <c r="O29" s="8" t="s">
        <v>207</v>
      </c>
    </row>
    <row r="30" spans="1:15" ht="16.5" x14ac:dyDescent="0.25">
      <c r="A30" s="8" t="s">
        <v>24</v>
      </c>
      <c r="B30" s="16">
        <v>1</v>
      </c>
      <c r="C30" s="9" t="s">
        <v>270</v>
      </c>
      <c r="D30" s="9"/>
      <c r="E30" s="8" t="s">
        <v>24</v>
      </c>
      <c r="F30" s="7">
        <v>0</v>
      </c>
      <c r="G30" s="7">
        <v>1.8097414999999999E-2</v>
      </c>
      <c r="H30" s="7">
        <v>0.263035095</v>
      </c>
      <c r="I30" s="7">
        <v>0.48095834500000001</v>
      </c>
      <c r="J30" s="7">
        <v>0.45905695499999999</v>
      </c>
      <c r="K30" s="7">
        <v>1.3356417700000001</v>
      </c>
      <c r="L30" s="7">
        <v>1.3696201050000001</v>
      </c>
      <c r="M30" s="7">
        <v>1.3701817350000001</v>
      </c>
      <c r="O30" s="8" t="s">
        <v>208</v>
      </c>
    </row>
    <row r="31" spans="1:15" ht="16.5" x14ac:dyDescent="0.25">
      <c r="A31" s="8" t="s">
        <v>25</v>
      </c>
      <c r="B31" s="16">
        <v>0</v>
      </c>
      <c r="C31" s="9" t="s">
        <v>271</v>
      </c>
      <c r="D31" s="9"/>
      <c r="E31" s="8" t="s">
        <v>24</v>
      </c>
      <c r="F31" s="7">
        <v>0</v>
      </c>
      <c r="G31" s="7">
        <v>-1.5541999999999999E-3</v>
      </c>
      <c r="H31" s="7">
        <v>0.174664075</v>
      </c>
      <c r="I31" s="7">
        <v>0.38852124500000002</v>
      </c>
      <c r="J31" s="7">
        <v>0.30111697500000001</v>
      </c>
      <c r="K31" s="7">
        <v>7.9039305000000004E-2</v>
      </c>
      <c r="L31" s="7">
        <v>3.4291650000000001E-3</v>
      </c>
      <c r="M31" s="7">
        <v>1.2518349999999999E-2</v>
      </c>
      <c r="O31" s="8" t="s">
        <v>207</v>
      </c>
    </row>
    <row r="32" spans="1:15" ht="16.5" x14ac:dyDescent="0.25">
      <c r="A32" s="8" t="s">
        <v>79</v>
      </c>
      <c r="B32" s="16">
        <v>0</v>
      </c>
      <c r="C32" s="9" t="s">
        <v>272</v>
      </c>
      <c r="D32" s="9"/>
      <c r="E32" s="8" t="s">
        <v>229</v>
      </c>
      <c r="F32" s="7">
        <v>0</v>
      </c>
      <c r="G32" s="7">
        <v>-3.0598849000000001E-2</v>
      </c>
      <c r="H32" s="7">
        <v>9.9536483999999995E-2</v>
      </c>
      <c r="I32" s="7">
        <v>0.14787051000000001</v>
      </c>
      <c r="J32" s="7">
        <v>-4.3160759999999999E-2</v>
      </c>
      <c r="K32" s="7">
        <v>0.23012239800000001</v>
      </c>
      <c r="L32" s="7">
        <v>4.9169289999999997E-2</v>
      </c>
      <c r="M32" s="7">
        <v>4.5845496999999999E-2</v>
      </c>
      <c r="N32" s="7" t="s">
        <v>740</v>
      </c>
      <c r="O32" s="8" t="s">
        <v>231</v>
      </c>
    </row>
    <row r="33" spans="1:15" ht="16.5" x14ac:dyDescent="0.25">
      <c r="A33" s="8" t="s">
        <v>79</v>
      </c>
      <c r="B33" s="16">
        <v>0</v>
      </c>
      <c r="C33" s="9" t="s">
        <v>272</v>
      </c>
      <c r="D33" s="9"/>
      <c r="E33" s="8" t="s">
        <v>41</v>
      </c>
      <c r="F33" s="7">
        <v>0</v>
      </c>
      <c r="G33" s="7">
        <v>-3.0598849000000001E-2</v>
      </c>
      <c r="H33" s="7">
        <v>9.9536483999999995E-2</v>
      </c>
      <c r="I33" s="7">
        <v>0.14787051000000001</v>
      </c>
      <c r="J33" s="7">
        <v>-4.3160759999999999E-2</v>
      </c>
      <c r="K33" s="7">
        <v>0.23012239800000001</v>
      </c>
      <c r="L33" s="7">
        <v>4.9169289999999997E-2</v>
      </c>
      <c r="M33" s="7">
        <v>4.5845496999999999E-2</v>
      </c>
      <c r="N33" s="7" t="s">
        <v>740</v>
      </c>
      <c r="O33" s="8" t="s">
        <v>231</v>
      </c>
    </row>
    <row r="34" spans="1:15" ht="16.5" x14ac:dyDescent="0.25">
      <c r="A34" s="9" t="s">
        <v>352</v>
      </c>
      <c r="B34" s="16">
        <v>1</v>
      </c>
      <c r="C34" s="9" t="s">
        <v>355</v>
      </c>
      <c r="D34" s="9"/>
      <c r="E34" s="9" t="s">
        <v>86</v>
      </c>
      <c r="F34" s="7">
        <v>0</v>
      </c>
      <c r="G34" s="7">
        <v>-6.9766899999999998E-3</v>
      </c>
      <c r="H34" s="7">
        <v>-6.5947154999999993E-2</v>
      </c>
      <c r="I34" s="7">
        <v>0.15180242999999999</v>
      </c>
      <c r="J34" s="7">
        <v>-1.2366975000000001E-2</v>
      </c>
      <c r="K34" s="7">
        <v>0.49802510500000002</v>
      </c>
      <c r="L34" s="7">
        <v>0.46198915000000002</v>
      </c>
      <c r="M34" s="7">
        <v>0.57893268499999995</v>
      </c>
      <c r="N34" s="7" t="s">
        <v>733</v>
      </c>
      <c r="O34" s="9" t="s">
        <v>353</v>
      </c>
    </row>
    <row r="35" spans="1:15" ht="16.5" x14ac:dyDescent="0.25">
      <c r="A35" s="8" t="s">
        <v>41</v>
      </c>
      <c r="B35" s="16">
        <v>0</v>
      </c>
      <c r="C35" s="9" t="s">
        <v>273</v>
      </c>
      <c r="D35" s="9"/>
      <c r="E35" s="8" t="s">
        <v>141</v>
      </c>
      <c r="F35" s="7">
        <v>0</v>
      </c>
      <c r="G35" s="7">
        <v>-2.304105E-2</v>
      </c>
      <c r="H35" s="7">
        <v>-7.1250499999999994E-2</v>
      </c>
      <c r="I35" s="7">
        <v>-9.0637314999999996E-2</v>
      </c>
      <c r="J35" s="7">
        <v>-7.4366584999999999E-2</v>
      </c>
      <c r="K35" s="7">
        <v>-0.114818595</v>
      </c>
      <c r="L35" s="7">
        <v>-0.10956419000000001</v>
      </c>
      <c r="M35" s="7">
        <v>-0.101282055</v>
      </c>
      <c r="N35" s="7" t="s">
        <v>733</v>
      </c>
      <c r="O35" s="8" t="s">
        <v>217</v>
      </c>
    </row>
    <row r="36" spans="1:15" ht="16.5" x14ac:dyDescent="0.25">
      <c r="A36" s="8" t="s">
        <v>90</v>
      </c>
      <c r="B36" s="16">
        <v>0</v>
      </c>
      <c r="C36" s="9" t="s">
        <v>274</v>
      </c>
      <c r="D36" s="9"/>
      <c r="E36" s="8" t="s">
        <v>175</v>
      </c>
      <c r="F36" s="7">
        <v>0</v>
      </c>
      <c r="G36" s="7">
        <v>-6.2623849999999995E-2</v>
      </c>
      <c r="H36" s="7">
        <v>-6.2623849999999995E-2</v>
      </c>
      <c r="I36" s="7">
        <v>-6.2623849999999995E-2</v>
      </c>
      <c r="J36" s="7">
        <v>-4.150889E-2</v>
      </c>
      <c r="K36" s="7">
        <v>0.20070069700000001</v>
      </c>
      <c r="L36" s="7">
        <v>4.1280117999999998E-2</v>
      </c>
      <c r="M36" s="7">
        <v>3.3844080000000002E-3</v>
      </c>
      <c r="N36" s="7" t="s">
        <v>748</v>
      </c>
      <c r="O36" s="8" t="s">
        <v>235</v>
      </c>
    </row>
    <row r="37" spans="1:15" ht="16.5" x14ac:dyDescent="0.25">
      <c r="A37" s="8" t="s">
        <v>90</v>
      </c>
      <c r="B37" s="16">
        <v>0</v>
      </c>
      <c r="C37" s="9" t="s">
        <v>274</v>
      </c>
      <c r="D37" s="9"/>
      <c r="E37" s="8" t="s">
        <v>174</v>
      </c>
      <c r="F37" s="7">
        <v>0</v>
      </c>
      <c r="G37" s="7">
        <v>-6.2623849999999995E-2</v>
      </c>
      <c r="H37" s="7">
        <v>-6.2623849999999995E-2</v>
      </c>
      <c r="I37" s="7">
        <v>-6.2623849999999995E-2</v>
      </c>
      <c r="J37" s="7">
        <v>-4.150889E-2</v>
      </c>
      <c r="K37" s="7">
        <v>0.20070069700000001</v>
      </c>
      <c r="L37" s="7">
        <v>4.1280117999999998E-2</v>
      </c>
      <c r="M37" s="7">
        <v>3.3844080000000002E-3</v>
      </c>
      <c r="N37" s="7" t="s">
        <v>748</v>
      </c>
      <c r="O37" s="8" t="s">
        <v>235</v>
      </c>
    </row>
    <row r="38" spans="1:15" ht="16.5" x14ac:dyDescent="0.25">
      <c r="A38" s="8" t="s">
        <v>91</v>
      </c>
      <c r="B38" s="16">
        <v>0</v>
      </c>
      <c r="C38" s="9" t="s">
        <v>275</v>
      </c>
      <c r="D38" s="9"/>
      <c r="E38" s="8" t="s">
        <v>175</v>
      </c>
      <c r="F38" s="7">
        <v>0</v>
      </c>
      <c r="G38" s="7">
        <v>-3.4947205000000002E-2</v>
      </c>
      <c r="H38" s="7">
        <v>-7.2248848000000004E-2</v>
      </c>
      <c r="I38" s="7">
        <v>3.3122382999999998E-2</v>
      </c>
      <c r="J38" s="7">
        <v>-0.17649011100000001</v>
      </c>
      <c r="K38" s="7">
        <v>0.10363251699999999</v>
      </c>
      <c r="L38" s="7">
        <v>2.8626081000000001E-2</v>
      </c>
      <c r="M38" s="7">
        <v>-2.8398129000000001E-2</v>
      </c>
      <c r="N38" s="7" t="s">
        <v>748</v>
      </c>
      <c r="O38" s="8" t="s">
        <v>235</v>
      </c>
    </row>
    <row r="39" spans="1:15" ht="16.5" x14ac:dyDescent="0.25">
      <c r="A39" s="8" t="s">
        <v>91</v>
      </c>
      <c r="B39" s="16">
        <v>0</v>
      </c>
      <c r="C39" s="9" t="s">
        <v>275</v>
      </c>
      <c r="D39" s="9"/>
      <c r="E39" s="8" t="s">
        <v>174</v>
      </c>
      <c r="F39" s="7">
        <v>0</v>
      </c>
      <c r="G39" s="7">
        <v>-3.4947205000000002E-2</v>
      </c>
      <c r="H39" s="7">
        <v>-7.2248848000000004E-2</v>
      </c>
      <c r="I39" s="7">
        <v>3.3122382999999998E-2</v>
      </c>
      <c r="J39" s="7">
        <v>-0.17649011100000001</v>
      </c>
      <c r="K39" s="7">
        <v>0.10363251699999999</v>
      </c>
      <c r="L39" s="7">
        <v>2.8626081000000001E-2</v>
      </c>
      <c r="M39" s="7">
        <v>-2.8398129000000001E-2</v>
      </c>
      <c r="N39" s="7" t="s">
        <v>748</v>
      </c>
      <c r="O39" s="8" t="s">
        <v>235</v>
      </c>
    </row>
    <row r="40" spans="1:15" ht="16.5" x14ac:dyDescent="0.25">
      <c r="A40" s="8" t="s">
        <v>92</v>
      </c>
      <c r="B40" s="16">
        <v>0</v>
      </c>
      <c r="C40" s="9" t="s">
        <v>276</v>
      </c>
      <c r="D40" s="9"/>
      <c r="E40" s="8" t="s">
        <v>175</v>
      </c>
      <c r="F40" s="7">
        <v>0</v>
      </c>
      <c r="G40" s="7">
        <v>6.5357287E-2</v>
      </c>
      <c r="H40" s="7">
        <v>0.21150835400000001</v>
      </c>
      <c r="I40" s="7">
        <v>0.114424236</v>
      </c>
      <c r="J40" s="7">
        <v>-0.151495296</v>
      </c>
      <c r="K40" s="7">
        <v>0.10119497</v>
      </c>
      <c r="L40" s="7">
        <v>0.38138668799999997</v>
      </c>
      <c r="M40" s="7">
        <v>9.7823502000000007E-2</v>
      </c>
      <c r="N40" s="7" t="s">
        <v>748</v>
      </c>
      <c r="O40" s="8" t="s">
        <v>235</v>
      </c>
    </row>
    <row r="41" spans="1:15" ht="16.5" x14ac:dyDescent="0.25">
      <c r="A41" s="8" t="s">
        <v>92</v>
      </c>
      <c r="B41" s="16">
        <v>0</v>
      </c>
      <c r="C41" s="9" t="s">
        <v>276</v>
      </c>
      <c r="D41" s="9"/>
      <c r="E41" s="8" t="s">
        <v>174</v>
      </c>
      <c r="F41" s="7">
        <v>0</v>
      </c>
      <c r="G41" s="7">
        <v>6.5357287E-2</v>
      </c>
      <c r="H41" s="7">
        <v>0.21150835400000001</v>
      </c>
      <c r="I41" s="7">
        <v>0.114424236</v>
      </c>
      <c r="J41" s="7">
        <v>-0.151495296</v>
      </c>
      <c r="K41" s="7">
        <v>0.10119497</v>
      </c>
      <c r="L41" s="7">
        <v>0.38138668799999997</v>
      </c>
      <c r="M41" s="7">
        <v>9.7823502000000007E-2</v>
      </c>
      <c r="N41" s="7" t="s">
        <v>748</v>
      </c>
      <c r="O41" s="8" t="s">
        <v>235</v>
      </c>
    </row>
    <row r="42" spans="1:15" ht="16.5" x14ac:dyDescent="0.25">
      <c r="A42" s="8" t="s">
        <v>6</v>
      </c>
      <c r="B42" s="16">
        <v>0</v>
      </c>
      <c r="C42" s="9" t="s">
        <v>277</v>
      </c>
      <c r="D42" s="9"/>
      <c r="E42" s="8" t="s">
        <v>6</v>
      </c>
      <c r="F42" s="7">
        <v>0</v>
      </c>
      <c r="G42" s="7">
        <v>-3.8228104999999998E-2</v>
      </c>
      <c r="H42" s="7">
        <v>4.9575307999999998E-2</v>
      </c>
      <c r="I42" s="7">
        <v>0.10765092900000001</v>
      </c>
      <c r="J42" s="7">
        <v>1.5098314999999999E-2</v>
      </c>
      <c r="K42" s="7">
        <v>0.24231380899999999</v>
      </c>
      <c r="L42" s="7">
        <v>0.37506346699999998</v>
      </c>
      <c r="M42" s="7">
        <v>0.27487525400000001</v>
      </c>
      <c r="N42" s="7" t="s">
        <v>756</v>
      </c>
      <c r="O42" s="8" t="s">
        <v>201</v>
      </c>
    </row>
    <row r="43" spans="1:15" ht="16.5" x14ac:dyDescent="0.25">
      <c r="A43" s="8" t="s">
        <v>7</v>
      </c>
      <c r="B43" s="16">
        <v>0</v>
      </c>
      <c r="C43" s="9" t="s">
        <v>278</v>
      </c>
      <c r="D43" s="9"/>
      <c r="E43" s="8" t="s">
        <v>6</v>
      </c>
      <c r="F43" s="7">
        <v>0</v>
      </c>
      <c r="G43" s="7">
        <v>4.4696680000000004E-3</v>
      </c>
      <c r="H43" s="7">
        <v>0.13982191199999999</v>
      </c>
      <c r="I43" s="7">
        <v>0.220328092</v>
      </c>
      <c r="J43" s="7">
        <v>9.3614220999999997E-2</v>
      </c>
      <c r="K43" s="7">
        <v>0.26134285800000001</v>
      </c>
      <c r="L43" s="7">
        <v>0.28864758299999999</v>
      </c>
      <c r="M43" s="7">
        <v>0.207503879</v>
      </c>
      <c r="N43" s="7" t="s">
        <v>756</v>
      </c>
      <c r="O43" s="8" t="s">
        <v>201</v>
      </c>
    </row>
    <row r="44" spans="1:15" ht="16.5" x14ac:dyDescent="0.25">
      <c r="A44" s="8" t="s">
        <v>66</v>
      </c>
      <c r="B44" s="16">
        <v>0</v>
      </c>
      <c r="C44" s="9" t="s">
        <v>279</v>
      </c>
      <c r="D44" s="9"/>
      <c r="E44" s="8" t="s">
        <v>76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O44" s="8" t="s">
        <v>228</v>
      </c>
    </row>
    <row r="45" spans="1:15" ht="16.5" x14ac:dyDescent="0.25">
      <c r="A45" s="8" t="s">
        <v>67</v>
      </c>
      <c r="B45" s="16">
        <v>0</v>
      </c>
      <c r="C45" s="9" t="s">
        <v>280</v>
      </c>
      <c r="D45" s="9"/>
      <c r="E45" s="8" t="s">
        <v>76</v>
      </c>
      <c r="F45" s="7">
        <v>0</v>
      </c>
      <c r="G45" s="7">
        <v>7.4628931999999995E-2</v>
      </c>
      <c r="H45" s="7">
        <v>-1.0853484E-2</v>
      </c>
      <c r="I45" s="7">
        <v>1.5945404999999999E-2</v>
      </c>
      <c r="J45" s="7">
        <v>3.5391011E-2</v>
      </c>
      <c r="K45" s="7">
        <v>7.5935909999999995E-2</v>
      </c>
      <c r="L45" s="7">
        <v>-5.2015279999999997E-2</v>
      </c>
      <c r="M45" s="7">
        <v>-2.3441254000000002E-2</v>
      </c>
      <c r="O45" s="8" t="s">
        <v>228</v>
      </c>
    </row>
    <row r="46" spans="1:15" ht="16.5" x14ac:dyDescent="0.25">
      <c r="A46" s="8" t="s">
        <v>68</v>
      </c>
      <c r="B46" s="16">
        <v>0</v>
      </c>
      <c r="C46" s="9" t="s">
        <v>281</v>
      </c>
      <c r="D46" s="9"/>
      <c r="E46" s="8" t="s">
        <v>76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O46" s="8" t="s">
        <v>228</v>
      </c>
    </row>
    <row r="47" spans="1:15" ht="16.5" x14ac:dyDescent="0.25">
      <c r="A47" s="8" t="s">
        <v>69</v>
      </c>
      <c r="B47" s="16">
        <v>0</v>
      </c>
      <c r="C47" s="9" t="s">
        <v>282</v>
      </c>
      <c r="D47" s="9"/>
      <c r="E47" s="8" t="s">
        <v>76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O47" s="8" t="s">
        <v>228</v>
      </c>
    </row>
    <row r="48" spans="1:15" ht="16.5" x14ac:dyDescent="0.25">
      <c r="A48" s="8" t="s">
        <v>70</v>
      </c>
      <c r="B48" s="16">
        <v>0</v>
      </c>
      <c r="C48" s="9" t="s">
        <v>283</v>
      </c>
      <c r="D48" s="9"/>
      <c r="E48" s="8" t="s">
        <v>76</v>
      </c>
      <c r="F48" s="7">
        <v>0</v>
      </c>
      <c r="G48" s="7">
        <v>5.7434747000000001E-2</v>
      </c>
      <c r="H48" s="7">
        <v>-3.2155064999999997E-2</v>
      </c>
      <c r="I48" s="7">
        <v>-3.0280979999999999E-3</v>
      </c>
      <c r="J48" s="7">
        <v>5.4070997000000003E-2</v>
      </c>
      <c r="K48" s="7">
        <v>-7.7342393999999995E-2</v>
      </c>
      <c r="L48" s="7">
        <v>-0.158636413</v>
      </c>
      <c r="M48" s="7">
        <v>-8.9292223000000004E-2</v>
      </c>
      <c r="O48" s="8" t="s">
        <v>228</v>
      </c>
    </row>
    <row r="49" spans="1:15" ht="16.5" x14ac:dyDescent="0.25">
      <c r="A49" s="8" t="s">
        <v>71</v>
      </c>
      <c r="B49" s="16">
        <v>0</v>
      </c>
      <c r="C49" s="9" t="s">
        <v>284</v>
      </c>
      <c r="D49" s="9"/>
      <c r="E49" s="8" t="s">
        <v>76</v>
      </c>
      <c r="F49" s="7">
        <v>0</v>
      </c>
      <c r="G49" s="7">
        <v>-7.4901894999999996E-2</v>
      </c>
      <c r="H49" s="7">
        <v>-3.6085203000000003E-2</v>
      </c>
      <c r="I49" s="7">
        <v>3.5593031999999997E-2</v>
      </c>
      <c r="J49" s="7">
        <v>-3.304319E-2</v>
      </c>
      <c r="K49" s="7">
        <v>-1.3054771999999999E-2</v>
      </c>
      <c r="L49" s="7">
        <v>-0.13957187099999999</v>
      </c>
      <c r="M49" s="7">
        <v>-9.0308250000000007E-2</v>
      </c>
      <c r="O49" s="8" t="s">
        <v>228</v>
      </c>
    </row>
    <row r="50" spans="1:15" ht="16.5" x14ac:dyDescent="0.25">
      <c r="A50" s="8" t="s">
        <v>72</v>
      </c>
      <c r="B50" s="16">
        <v>0</v>
      </c>
      <c r="C50" s="9" t="s">
        <v>285</v>
      </c>
      <c r="D50" s="9"/>
      <c r="E50" s="8" t="s">
        <v>76</v>
      </c>
      <c r="F50" s="7">
        <v>0</v>
      </c>
      <c r="G50" s="7">
        <v>-1.7772071E-2</v>
      </c>
      <c r="H50" s="7">
        <v>-4.1743695999999997E-2</v>
      </c>
      <c r="I50" s="7">
        <v>-0.12930387700000001</v>
      </c>
      <c r="J50" s="7">
        <v>-0.19414943200000001</v>
      </c>
      <c r="K50" s="7">
        <v>-0.22603373399999999</v>
      </c>
      <c r="L50" s="7">
        <v>-0.118477137</v>
      </c>
      <c r="M50" s="7">
        <v>-0.22150998399999999</v>
      </c>
      <c r="O50" s="8" t="s">
        <v>228</v>
      </c>
    </row>
    <row r="51" spans="1:15" ht="16.5" x14ac:dyDescent="0.25">
      <c r="A51" s="8" t="s">
        <v>73</v>
      </c>
      <c r="B51" s="16">
        <v>3</v>
      </c>
      <c r="C51" s="9" t="s">
        <v>286</v>
      </c>
      <c r="D51" s="9"/>
      <c r="E51" s="8" t="s">
        <v>76</v>
      </c>
      <c r="F51" s="7">
        <v>0</v>
      </c>
      <c r="G51" s="7">
        <v>4.3348367999999998E-2</v>
      </c>
      <c r="H51" s="7">
        <v>-7.5526805000000002E-2</v>
      </c>
      <c r="I51" s="7">
        <v>-0.121730135</v>
      </c>
      <c r="J51" s="7">
        <v>-0.267391871</v>
      </c>
      <c r="K51" s="7">
        <v>-0.37929221299999999</v>
      </c>
      <c r="L51" s="7">
        <v>-0.45289458100000002</v>
      </c>
      <c r="M51" s="7">
        <v>-0.64776658300000001</v>
      </c>
      <c r="O51" s="8" t="s">
        <v>228</v>
      </c>
    </row>
    <row r="52" spans="1:15" ht="16.5" x14ac:dyDescent="0.25">
      <c r="A52" s="8" t="s">
        <v>74</v>
      </c>
      <c r="B52" s="16">
        <v>3</v>
      </c>
      <c r="C52" s="9" t="s">
        <v>287</v>
      </c>
      <c r="D52" s="9"/>
      <c r="E52" s="8" t="s">
        <v>76</v>
      </c>
      <c r="F52" s="7">
        <v>0</v>
      </c>
      <c r="G52" s="7">
        <v>2.9138509999999999E-2</v>
      </c>
      <c r="H52" s="7">
        <v>-0.19915824600000001</v>
      </c>
      <c r="I52" s="7">
        <v>-0.237244449</v>
      </c>
      <c r="J52" s="7">
        <v>-0.365658498</v>
      </c>
      <c r="K52" s="7">
        <v>-0.30036748600000002</v>
      </c>
      <c r="L52" s="7">
        <v>-0.45762957500000001</v>
      </c>
      <c r="M52" s="7">
        <v>-0.46585982500000001</v>
      </c>
      <c r="O52" s="8" t="s">
        <v>228</v>
      </c>
    </row>
    <row r="53" spans="1:15" ht="16.5" x14ac:dyDescent="0.25">
      <c r="A53" s="8" t="s">
        <v>75</v>
      </c>
      <c r="B53" s="16">
        <v>0</v>
      </c>
      <c r="C53" s="9" t="s">
        <v>288</v>
      </c>
      <c r="D53" s="9"/>
      <c r="E53" s="8" t="s">
        <v>76</v>
      </c>
      <c r="F53" s="7">
        <v>0</v>
      </c>
      <c r="G53" s="7">
        <v>-2.2801877000000002E-2</v>
      </c>
      <c r="H53" s="7">
        <v>-2.5334945000000001E-2</v>
      </c>
      <c r="I53" s="7">
        <v>-0.157401293</v>
      </c>
      <c r="J53" s="7">
        <v>-0.220077468</v>
      </c>
      <c r="K53" s="7">
        <v>-0.30201445300000002</v>
      </c>
      <c r="L53" s="7">
        <v>-0.2622717</v>
      </c>
      <c r="M53" s="7">
        <v>-0.392401363</v>
      </c>
      <c r="O53" s="8" t="s">
        <v>228</v>
      </c>
    </row>
    <row r="54" spans="1:15" ht="16.5" x14ac:dyDescent="0.25">
      <c r="A54" s="8" t="s">
        <v>76</v>
      </c>
      <c r="B54" s="16">
        <v>0</v>
      </c>
      <c r="C54" s="9" t="s">
        <v>289</v>
      </c>
      <c r="D54" s="9"/>
      <c r="E54" s="8" t="s">
        <v>76</v>
      </c>
      <c r="F54" s="7">
        <v>0</v>
      </c>
      <c r="G54" s="7">
        <v>-0.14266588699999999</v>
      </c>
      <c r="H54" s="7">
        <v>-0.169977084</v>
      </c>
      <c r="I54" s="7">
        <v>-0.26119619999999999</v>
      </c>
      <c r="J54" s="7">
        <v>-0.33844922599999999</v>
      </c>
      <c r="K54" s="7">
        <v>-0.18004572399999999</v>
      </c>
      <c r="L54" s="7">
        <v>-0.22815707700000001</v>
      </c>
      <c r="M54" s="7">
        <v>-0.28339720699999998</v>
      </c>
      <c r="O54" s="8" t="s">
        <v>228</v>
      </c>
    </row>
    <row r="55" spans="1:15" ht="16.5" x14ac:dyDescent="0.25">
      <c r="A55" s="8" t="s">
        <v>93</v>
      </c>
      <c r="B55" s="16">
        <v>1</v>
      </c>
      <c r="C55" s="9" t="s">
        <v>290</v>
      </c>
      <c r="D55" s="9"/>
      <c r="E55" s="8" t="s">
        <v>96</v>
      </c>
      <c r="F55" s="7">
        <v>0</v>
      </c>
      <c r="G55" s="7">
        <v>0</v>
      </c>
      <c r="H55" s="7">
        <v>0.352078587</v>
      </c>
      <c r="I55" s="7">
        <v>0.91218078000000002</v>
      </c>
      <c r="J55" s="7">
        <v>0.89542693699999998</v>
      </c>
      <c r="K55" s="7">
        <v>2.8536124049999998</v>
      </c>
      <c r="L55" s="7">
        <v>2.8156861150000001</v>
      </c>
      <c r="M55" s="7">
        <v>2.859548926</v>
      </c>
      <c r="O55" s="8" t="s">
        <v>236</v>
      </c>
    </row>
    <row r="56" spans="1:15" ht="16.5" x14ac:dyDescent="0.25">
      <c r="A56" s="8" t="s">
        <v>94</v>
      </c>
      <c r="B56" s="16">
        <v>1</v>
      </c>
      <c r="C56" s="9" t="s">
        <v>291</v>
      </c>
      <c r="D56" s="9"/>
      <c r="E56" s="8" t="s">
        <v>96</v>
      </c>
      <c r="F56" s="7">
        <v>0</v>
      </c>
      <c r="G56" s="7">
        <v>-5.1632333000000002E-2</v>
      </c>
      <c r="H56" s="7">
        <v>0.13470369700000001</v>
      </c>
      <c r="I56" s="7">
        <v>0.315821884</v>
      </c>
      <c r="J56" s="7">
        <v>0.246400499</v>
      </c>
      <c r="K56" s="7">
        <v>1.2983118979999999</v>
      </c>
      <c r="L56" s="7">
        <v>1.3160809149999999</v>
      </c>
      <c r="M56" s="7">
        <v>1.311179552</v>
      </c>
      <c r="O56" s="8" t="s">
        <v>94</v>
      </c>
    </row>
    <row r="57" spans="1:15" ht="16.5" x14ac:dyDescent="0.25">
      <c r="A57" s="8" t="s">
        <v>95</v>
      </c>
      <c r="B57" s="16">
        <v>1</v>
      </c>
      <c r="C57" s="9" t="s">
        <v>292</v>
      </c>
      <c r="D57" s="9"/>
      <c r="E57" s="8" t="s">
        <v>96</v>
      </c>
      <c r="F57" s="7">
        <v>0</v>
      </c>
      <c r="G57" s="7">
        <v>-6.6920252999999999E-2</v>
      </c>
      <c r="H57" s="7">
        <v>0.41150046499999998</v>
      </c>
      <c r="I57" s="7">
        <v>0.83980196299999998</v>
      </c>
      <c r="J57" s="7">
        <v>0.742572063</v>
      </c>
      <c r="K57" s="7">
        <v>2.2565439810000001</v>
      </c>
      <c r="L57" s="7">
        <v>2.230009999</v>
      </c>
      <c r="M57" s="7">
        <v>2.0342933150000002</v>
      </c>
      <c r="O57" s="8" t="s">
        <v>236</v>
      </c>
    </row>
    <row r="58" spans="1:15" ht="16.5" x14ac:dyDescent="0.25">
      <c r="A58" s="8" t="s">
        <v>96</v>
      </c>
      <c r="B58" s="16">
        <v>0</v>
      </c>
      <c r="C58" s="9" t="s">
        <v>293</v>
      </c>
      <c r="D58" s="9"/>
      <c r="E58" s="8" t="s">
        <v>96</v>
      </c>
      <c r="F58" s="7">
        <v>0</v>
      </c>
      <c r="G58" s="7">
        <v>-8.9167199999999995E-3</v>
      </c>
      <c r="H58" s="7">
        <v>1.910249E-2</v>
      </c>
      <c r="I58" s="7">
        <v>0.11087989500000001</v>
      </c>
      <c r="J58" s="7">
        <v>1.3803975E-2</v>
      </c>
      <c r="K58" s="7">
        <v>-0.12646975199999999</v>
      </c>
      <c r="L58" s="7">
        <v>-0.14484934499999999</v>
      </c>
      <c r="M58" s="7">
        <v>-0.13120789499999999</v>
      </c>
      <c r="O58" s="8" t="s">
        <v>237</v>
      </c>
    </row>
    <row r="59" spans="1:15" ht="16.5" x14ac:dyDescent="0.25">
      <c r="A59" s="8" t="s">
        <v>97</v>
      </c>
      <c r="B59" s="16">
        <v>1</v>
      </c>
      <c r="C59" s="9" t="s">
        <v>294</v>
      </c>
      <c r="D59" s="9"/>
      <c r="E59" s="8" t="s">
        <v>96</v>
      </c>
      <c r="F59" s="7">
        <v>0</v>
      </c>
      <c r="G59" s="7">
        <v>-8.4816231000000006E-2</v>
      </c>
      <c r="H59" s="7">
        <v>3.7223109999999997E-2</v>
      </c>
      <c r="I59" s="7">
        <v>7.5047009999999997E-2</v>
      </c>
      <c r="J59" s="7">
        <v>-4.8045084000000002E-2</v>
      </c>
      <c r="K59" s="7">
        <v>0.357906687</v>
      </c>
      <c r="L59" s="7">
        <v>0.35359968600000002</v>
      </c>
      <c r="M59" s="7">
        <v>0.41058429499999999</v>
      </c>
      <c r="O59" s="8" t="s">
        <v>236</v>
      </c>
    </row>
    <row r="60" spans="1:15" ht="16.5" x14ac:dyDescent="0.25">
      <c r="A60" s="8" t="s">
        <v>48</v>
      </c>
      <c r="B60" s="16">
        <v>1</v>
      </c>
      <c r="C60" s="9" t="s">
        <v>295</v>
      </c>
      <c r="D60" s="9"/>
      <c r="E60" s="8" t="s">
        <v>221</v>
      </c>
      <c r="F60" s="7">
        <v>0</v>
      </c>
      <c r="G60" s="7">
        <v>-0.13734385399999999</v>
      </c>
      <c r="H60" s="7">
        <v>0.43426517199999998</v>
      </c>
      <c r="I60" s="7">
        <v>0.99126434500000005</v>
      </c>
      <c r="J60" s="7">
        <v>1.5759535659999999</v>
      </c>
      <c r="K60" s="7">
        <v>5.3989732549999996</v>
      </c>
      <c r="L60" s="7">
        <v>5.3140079800000004</v>
      </c>
      <c r="M60" s="7">
        <v>5.4619331850000004</v>
      </c>
      <c r="O60" s="8" t="s">
        <v>220</v>
      </c>
    </row>
    <row r="61" spans="1:15" ht="16.5" x14ac:dyDescent="0.25">
      <c r="A61" s="8" t="s">
        <v>49</v>
      </c>
      <c r="B61" s="16">
        <v>1</v>
      </c>
      <c r="C61" s="9" t="s">
        <v>296</v>
      </c>
      <c r="D61" s="9"/>
      <c r="E61" s="8" t="s">
        <v>221</v>
      </c>
      <c r="F61" s="7">
        <v>0</v>
      </c>
      <c r="G61" s="7">
        <v>0.15189071600000001</v>
      </c>
      <c r="H61" s="7">
        <v>1.244750807</v>
      </c>
      <c r="I61" s="7">
        <v>1.890993811</v>
      </c>
      <c r="J61" s="7">
        <v>2.6091395300000002</v>
      </c>
      <c r="K61" s="7">
        <v>6.1293889349999997</v>
      </c>
      <c r="L61" s="7">
        <v>6.1373567199999997</v>
      </c>
      <c r="M61" s="7">
        <v>6.2088802249999997</v>
      </c>
      <c r="N61" s="7" t="s">
        <v>752</v>
      </c>
      <c r="O61" s="8" t="s">
        <v>222</v>
      </c>
    </row>
    <row r="62" spans="1:15" ht="16.5" x14ac:dyDescent="0.25">
      <c r="A62" s="8" t="s">
        <v>50</v>
      </c>
      <c r="B62" s="16">
        <v>1</v>
      </c>
      <c r="C62" s="9" t="s">
        <v>297</v>
      </c>
      <c r="D62" s="9"/>
      <c r="E62" s="8" t="s">
        <v>221</v>
      </c>
      <c r="F62" s="7">
        <v>0</v>
      </c>
      <c r="G62" s="7">
        <v>-0.141283196</v>
      </c>
      <c r="H62" s="7">
        <v>0.214180486</v>
      </c>
      <c r="I62" s="7">
        <v>0.542157114</v>
      </c>
      <c r="J62" s="7">
        <v>0.89495520799999995</v>
      </c>
      <c r="K62" s="7">
        <v>4.4989543870000004</v>
      </c>
      <c r="L62" s="7">
        <v>4.5009091919999999</v>
      </c>
      <c r="M62" s="7">
        <v>4.5599648220000004</v>
      </c>
      <c r="N62" s="7" t="s">
        <v>752</v>
      </c>
      <c r="O62" s="8" t="s">
        <v>222</v>
      </c>
    </row>
    <row r="63" spans="1:15" ht="16.5" x14ac:dyDescent="0.25">
      <c r="A63" s="8" t="s">
        <v>51</v>
      </c>
      <c r="B63" s="16">
        <v>1</v>
      </c>
      <c r="C63" s="9" t="s">
        <v>298</v>
      </c>
      <c r="D63" s="9"/>
      <c r="E63" s="8" t="s">
        <v>221</v>
      </c>
      <c r="F63" s="7">
        <v>0</v>
      </c>
      <c r="G63" s="7">
        <v>-4.3211205000000003E-2</v>
      </c>
      <c r="H63" s="7">
        <v>0.119360919</v>
      </c>
      <c r="I63" s="7">
        <v>0.17497296800000001</v>
      </c>
      <c r="J63" s="7">
        <v>0.35548017999999998</v>
      </c>
      <c r="K63" s="7">
        <v>3.7196853980000002</v>
      </c>
      <c r="L63" s="7">
        <v>3.6758067730000001</v>
      </c>
      <c r="M63" s="7">
        <v>3.7569778079999998</v>
      </c>
      <c r="N63" s="7" t="s">
        <v>752</v>
      </c>
      <c r="O63" s="8" t="s">
        <v>222</v>
      </c>
    </row>
    <row r="64" spans="1:15" ht="16.5" x14ac:dyDescent="0.25">
      <c r="A64" s="8" t="s">
        <v>52</v>
      </c>
      <c r="B64" s="16">
        <v>1</v>
      </c>
      <c r="C64" s="9" t="s">
        <v>299</v>
      </c>
      <c r="D64" s="9"/>
      <c r="E64" s="8" t="s">
        <v>221</v>
      </c>
      <c r="F64" s="7">
        <v>0</v>
      </c>
      <c r="G64" s="7">
        <v>0</v>
      </c>
      <c r="H64" s="7">
        <v>0.26478321700000002</v>
      </c>
      <c r="I64" s="7">
        <v>0.88198557399999999</v>
      </c>
      <c r="J64" s="7">
        <v>1.464002118</v>
      </c>
      <c r="K64" s="7">
        <v>5.9752671450000001</v>
      </c>
      <c r="L64" s="7">
        <v>6.0302253500000003</v>
      </c>
      <c r="M64" s="7">
        <v>6.0814309350000002</v>
      </c>
      <c r="O64" s="8" t="s">
        <v>220</v>
      </c>
    </row>
    <row r="65" spans="1:15" ht="16.5" x14ac:dyDescent="0.25">
      <c r="A65" s="8" t="s">
        <v>53</v>
      </c>
      <c r="B65" s="16">
        <v>1</v>
      </c>
      <c r="C65" s="9" t="s">
        <v>300</v>
      </c>
      <c r="D65" s="9"/>
      <c r="E65" s="8" t="s">
        <v>221</v>
      </c>
      <c r="F65" s="7">
        <v>0</v>
      </c>
      <c r="G65" s="7">
        <v>-8.9804776000000003E-2</v>
      </c>
      <c r="H65" s="7">
        <v>0.396375804</v>
      </c>
      <c r="I65" s="7">
        <v>0.65893114799999997</v>
      </c>
      <c r="J65" s="7">
        <v>0.99688897700000001</v>
      </c>
      <c r="K65" s="7">
        <v>4.5043608239999999</v>
      </c>
      <c r="L65" s="7">
        <v>4.5144138140000001</v>
      </c>
      <c r="M65" s="7">
        <v>4.4794628039999997</v>
      </c>
      <c r="O65" s="8" t="s">
        <v>220</v>
      </c>
    </row>
    <row r="66" spans="1:15" ht="16.5" x14ac:dyDescent="0.25">
      <c r="A66" s="8" t="s">
        <v>54</v>
      </c>
      <c r="B66" s="16">
        <v>1</v>
      </c>
      <c r="C66" s="9" t="s">
        <v>301</v>
      </c>
      <c r="D66" s="9"/>
      <c r="E66" s="8" t="s">
        <v>221</v>
      </c>
      <c r="F66" s="7">
        <v>0</v>
      </c>
      <c r="G66" s="7">
        <v>0.10344465799999999</v>
      </c>
      <c r="H66" s="7">
        <v>0.107163828</v>
      </c>
      <c r="I66" s="7">
        <v>0.13667125999999999</v>
      </c>
      <c r="J66" s="7">
        <v>0.13441230700000001</v>
      </c>
      <c r="K66" s="7">
        <v>0.53389075100000005</v>
      </c>
      <c r="L66" s="7">
        <v>0.73086543000000004</v>
      </c>
      <c r="M66" s="7">
        <v>0.67374111599999997</v>
      </c>
      <c r="O66" s="8" t="s">
        <v>54</v>
      </c>
    </row>
    <row r="67" spans="1:15" ht="16.5" x14ac:dyDescent="0.25">
      <c r="A67" s="8" t="s">
        <v>86</v>
      </c>
      <c r="B67" s="16">
        <v>3</v>
      </c>
      <c r="C67" s="9" t="s">
        <v>302</v>
      </c>
      <c r="D67" s="9"/>
      <c r="E67" s="8" t="s">
        <v>86</v>
      </c>
      <c r="F67" s="7">
        <v>0</v>
      </c>
      <c r="G67" s="7">
        <v>2.6924499999999999E-4</v>
      </c>
      <c r="H67" s="7">
        <v>-6.8760349999999998E-2</v>
      </c>
      <c r="I67" s="7">
        <v>-8.0839195000000003E-2</v>
      </c>
      <c r="J67" s="7">
        <v>-8.6342160000000001E-2</v>
      </c>
      <c r="K67" s="7">
        <v>-0.31056138999999999</v>
      </c>
      <c r="L67" s="7">
        <v>-0.433221525</v>
      </c>
      <c r="M67" s="7">
        <v>-0.44660092499999998</v>
      </c>
      <c r="N67" t="s">
        <v>762</v>
      </c>
      <c r="O67" s="8" t="s">
        <v>234</v>
      </c>
    </row>
    <row r="68" spans="1:15" ht="16.5" x14ac:dyDescent="0.25">
      <c r="A68" s="8" t="s">
        <v>87</v>
      </c>
      <c r="B68" s="16">
        <v>3</v>
      </c>
      <c r="C68" s="9" t="s">
        <v>303</v>
      </c>
      <c r="D68" s="9"/>
      <c r="E68" s="8" t="s">
        <v>86</v>
      </c>
      <c r="F68" s="7">
        <v>0</v>
      </c>
      <c r="G68" s="7">
        <v>-7.9973125000000006E-2</v>
      </c>
      <c r="H68" s="7">
        <v>-8.7647049999999994E-3</v>
      </c>
      <c r="I68" s="7">
        <v>-0.18381051500000001</v>
      </c>
      <c r="J68" s="7">
        <v>-0.17239102000000001</v>
      </c>
      <c r="K68" s="7">
        <v>-0.52069350000000003</v>
      </c>
      <c r="L68" s="7">
        <v>-0.401574875</v>
      </c>
      <c r="M68" s="7">
        <v>-0.57021094999999999</v>
      </c>
      <c r="N68" t="s">
        <v>762</v>
      </c>
      <c r="O68" s="8" t="s">
        <v>234</v>
      </c>
    </row>
    <row r="69" spans="1:15" ht="16.5" x14ac:dyDescent="0.25">
      <c r="A69" s="8" t="s">
        <v>88</v>
      </c>
      <c r="B69" s="16">
        <v>3</v>
      </c>
      <c r="C69" s="9" t="s">
        <v>304</v>
      </c>
      <c r="D69" s="9"/>
      <c r="E69" s="8" t="s">
        <v>86</v>
      </c>
      <c r="F69" s="7">
        <v>0</v>
      </c>
      <c r="G69" s="7">
        <v>5.0120989999999997E-2</v>
      </c>
      <c r="H69" s="7">
        <v>-2.2054299999999999E-2</v>
      </c>
      <c r="I69" s="7">
        <v>-7.5331405000000004E-2</v>
      </c>
      <c r="J69" s="7">
        <v>-9.4174784999999997E-2</v>
      </c>
      <c r="K69" s="7">
        <v>-0.28777044000000002</v>
      </c>
      <c r="L69" s="7">
        <v>-0.397224205</v>
      </c>
      <c r="M69" s="7">
        <v>-0.45324639999999999</v>
      </c>
      <c r="N69" t="s">
        <v>762</v>
      </c>
      <c r="O69" s="8" t="s">
        <v>234</v>
      </c>
    </row>
    <row r="70" spans="1:15" ht="16.5" x14ac:dyDescent="0.25">
      <c r="A70" s="60" t="s">
        <v>35</v>
      </c>
      <c r="B70" s="16">
        <v>3</v>
      </c>
      <c r="C70" s="9" t="s">
        <v>305</v>
      </c>
      <c r="D70" s="9"/>
      <c r="E70" s="8" t="s">
        <v>216</v>
      </c>
      <c r="F70" s="7">
        <v>0</v>
      </c>
      <c r="G70" s="7">
        <v>5.5074249999999998E-3</v>
      </c>
      <c r="H70" s="7">
        <v>-0.113330946</v>
      </c>
      <c r="I70" s="7">
        <v>-0.34029272900000002</v>
      </c>
      <c r="J70" s="7">
        <v>-0.42230157600000001</v>
      </c>
      <c r="K70" s="7">
        <v>-9.9139968999999994E-2</v>
      </c>
      <c r="L70" s="7">
        <v>-0.2685747</v>
      </c>
      <c r="M70" s="7">
        <v>-0.30148545900000001</v>
      </c>
      <c r="O70" s="8" t="s">
        <v>215</v>
      </c>
    </row>
    <row r="71" spans="1:15" ht="16.5" x14ac:dyDescent="0.25">
      <c r="A71" s="8" t="s">
        <v>36</v>
      </c>
      <c r="B71" s="16">
        <v>3</v>
      </c>
      <c r="C71" s="9" t="s">
        <v>306</v>
      </c>
      <c r="D71" s="9"/>
      <c r="E71" s="8" t="s">
        <v>216</v>
      </c>
      <c r="F71" s="7">
        <v>0</v>
      </c>
      <c r="G71" s="7">
        <v>5.2067988000000003E-2</v>
      </c>
      <c r="H71" s="7">
        <v>-3.8529962000000001E-2</v>
      </c>
      <c r="I71" s="7">
        <v>-0.20439180600000001</v>
      </c>
      <c r="J71" s="7">
        <v>-0.28107047800000001</v>
      </c>
      <c r="K71" s="7">
        <v>-0.21590420199999999</v>
      </c>
      <c r="L71" s="7">
        <v>-0.338339573</v>
      </c>
      <c r="M71" s="7">
        <v>-0.43621632799999999</v>
      </c>
      <c r="O71" s="8" t="s">
        <v>215</v>
      </c>
    </row>
    <row r="72" spans="1:15" ht="16.5" x14ac:dyDescent="0.25">
      <c r="A72" s="8" t="s">
        <v>37</v>
      </c>
      <c r="B72" s="16">
        <v>0</v>
      </c>
      <c r="C72" s="9" t="s">
        <v>307</v>
      </c>
      <c r="D72" s="9"/>
      <c r="E72" s="8" t="s">
        <v>216</v>
      </c>
      <c r="F72" s="7">
        <v>0</v>
      </c>
      <c r="G72" s="7">
        <v>-3.8139999000000001E-2</v>
      </c>
      <c r="H72" s="7">
        <v>-5.1195167999999999E-2</v>
      </c>
      <c r="I72" s="7">
        <v>-1.7795623999999999E-2</v>
      </c>
      <c r="J72" s="7">
        <v>4.2178729999999996E-3</v>
      </c>
      <c r="K72" s="7">
        <v>-0.10386323</v>
      </c>
      <c r="L72" s="7">
        <v>-9.5799041000000001E-2</v>
      </c>
      <c r="M72" s="7">
        <v>-6.2935460999999998E-2</v>
      </c>
      <c r="O72" s="8" t="s">
        <v>215</v>
      </c>
    </row>
    <row r="73" spans="1:15" ht="16.5" x14ac:dyDescent="0.25">
      <c r="A73" s="8" t="s">
        <v>38</v>
      </c>
      <c r="B73" s="16">
        <v>0</v>
      </c>
      <c r="C73" s="9" t="s">
        <v>308</v>
      </c>
      <c r="D73" s="9"/>
      <c r="E73" s="8" t="s">
        <v>216</v>
      </c>
      <c r="F73" s="7">
        <v>0</v>
      </c>
      <c r="G73" s="7">
        <v>9.6876075000000006E-2</v>
      </c>
      <c r="H73" s="7">
        <v>5.7112835000000001E-2</v>
      </c>
      <c r="I73" s="7">
        <v>0.34149795500000002</v>
      </c>
      <c r="J73" s="7">
        <v>0.31790752999999999</v>
      </c>
      <c r="K73" s="7">
        <v>0.37881502500000003</v>
      </c>
      <c r="L73" s="7">
        <v>0.28075995500000001</v>
      </c>
      <c r="M73" s="7">
        <v>0.304386675</v>
      </c>
      <c r="O73" s="8" t="s">
        <v>215</v>
      </c>
    </row>
    <row r="74" spans="1:15" ht="16.5" x14ac:dyDescent="0.25">
      <c r="A74" s="8" t="s">
        <v>39</v>
      </c>
      <c r="B74" s="16">
        <v>2</v>
      </c>
      <c r="C74" s="9" t="s">
        <v>309</v>
      </c>
      <c r="D74" s="9"/>
      <c r="E74" s="8" t="s">
        <v>216</v>
      </c>
      <c r="F74" s="7">
        <v>0</v>
      </c>
      <c r="G74" s="7">
        <v>0.12999985999999999</v>
      </c>
      <c r="H74" s="7">
        <v>0.16424782499999999</v>
      </c>
      <c r="I74" s="7">
        <v>0.36501591999999999</v>
      </c>
      <c r="J74" s="7">
        <v>0.32235564</v>
      </c>
      <c r="K74" s="7">
        <v>0.431224</v>
      </c>
      <c r="L74" s="7">
        <v>0.28840849000000002</v>
      </c>
      <c r="M74" s="7">
        <v>0.32750221000000002</v>
      </c>
      <c r="O74" s="8" t="s">
        <v>215</v>
      </c>
    </row>
    <row r="75" spans="1:15" ht="16.5" x14ac:dyDescent="0.25">
      <c r="A75" s="8" t="s">
        <v>40</v>
      </c>
      <c r="B75" s="16">
        <v>0</v>
      </c>
      <c r="C75" s="9" t="s">
        <v>310</v>
      </c>
      <c r="D75" s="9"/>
      <c r="E75" s="8" t="s">
        <v>216</v>
      </c>
      <c r="F75" s="7">
        <v>0</v>
      </c>
      <c r="G75" s="7">
        <v>7.7300135000000006E-2</v>
      </c>
      <c r="H75" s="7">
        <v>0.120135165</v>
      </c>
      <c r="I75" s="7">
        <v>0.30802824000000001</v>
      </c>
      <c r="J75" s="7">
        <v>0.27443468999999998</v>
      </c>
      <c r="K75" s="7">
        <v>0.28000773000000001</v>
      </c>
      <c r="L75" s="7">
        <v>0.21737745999999999</v>
      </c>
      <c r="M75" s="7">
        <v>0.21390395000000001</v>
      </c>
      <c r="O75" s="8" t="s">
        <v>215</v>
      </c>
    </row>
    <row r="76" spans="1:15" ht="16.5" x14ac:dyDescent="0.25">
      <c r="A76" s="8" t="s">
        <v>98</v>
      </c>
      <c r="B76" s="16">
        <v>2</v>
      </c>
      <c r="C76" s="9" t="s">
        <v>311</v>
      </c>
      <c r="D76" s="9"/>
      <c r="E76" s="8" t="s">
        <v>41</v>
      </c>
      <c r="F76" s="7">
        <v>0</v>
      </c>
      <c r="G76" s="7">
        <v>0.31285146000000003</v>
      </c>
      <c r="H76" s="7">
        <v>0.88549533000000002</v>
      </c>
      <c r="I76" s="7">
        <v>1.215975815</v>
      </c>
      <c r="J76" s="7">
        <v>1.394601575</v>
      </c>
      <c r="K76" s="7">
        <v>1.8516435200000001</v>
      </c>
      <c r="L76" s="7">
        <v>1.825022945</v>
      </c>
      <c r="M76" s="7">
        <v>1.86760145</v>
      </c>
      <c r="N76" s="7" t="s">
        <v>479</v>
      </c>
      <c r="O76" s="8" t="s">
        <v>98</v>
      </c>
    </row>
    <row r="77" spans="1:15" ht="16.5" x14ac:dyDescent="0.25">
      <c r="A77" s="8" t="s">
        <v>44</v>
      </c>
      <c r="B77" s="16">
        <v>1</v>
      </c>
      <c r="C77" s="9" t="s">
        <v>312</v>
      </c>
      <c r="D77" s="9"/>
      <c r="E77" s="8" t="s">
        <v>142</v>
      </c>
      <c r="F77" s="7">
        <v>0</v>
      </c>
      <c r="G77" s="7">
        <v>-3.118201E-2</v>
      </c>
      <c r="H77" s="7">
        <v>-0.15230550000000001</v>
      </c>
      <c r="I77" s="7">
        <v>-0.26291304599999998</v>
      </c>
      <c r="J77" s="7">
        <v>-0.192284383</v>
      </c>
      <c r="K77" s="7">
        <v>0.77907279799999996</v>
      </c>
      <c r="L77" s="7">
        <v>0.73825878599999994</v>
      </c>
      <c r="M77" s="7">
        <v>0.99720785099999998</v>
      </c>
      <c r="O77" s="8" t="s">
        <v>219</v>
      </c>
    </row>
    <row r="78" spans="1:15" ht="16.5" x14ac:dyDescent="0.25">
      <c r="A78" s="8" t="s">
        <v>45</v>
      </c>
      <c r="B78" s="16">
        <v>1</v>
      </c>
      <c r="C78" s="9" t="s">
        <v>313</v>
      </c>
      <c r="D78" s="9"/>
      <c r="E78" s="8" t="s">
        <v>142</v>
      </c>
      <c r="F78" s="7">
        <v>0</v>
      </c>
      <c r="G78" s="7">
        <v>9.1800172999999999E-2</v>
      </c>
      <c r="H78" s="7">
        <v>-0.10908377800000001</v>
      </c>
      <c r="I78" s="7">
        <v>-9.7649195999999994E-2</v>
      </c>
      <c r="J78" s="7">
        <v>-0.217528685</v>
      </c>
      <c r="K78" s="7">
        <v>1.050257652</v>
      </c>
      <c r="L78" s="7">
        <v>1.1706200120000001</v>
      </c>
      <c r="M78" s="7">
        <v>1.0818030320000001</v>
      </c>
      <c r="O78" s="8" t="s">
        <v>219</v>
      </c>
    </row>
    <row r="79" spans="1:15" ht="16.5" x14ac:dyDescent="0.25">
      <c r="A79" s="8" t="s">
        <v>46</v>
      </c>
      <c r="B79" s="16">
        <v>1</v>
      </c>
      <c r="C79" s="9" t="s">
        <v>314</v>
      </c>
      <c r="D79" s="9"/>
      <c r="E79" s="8" t="s">
        <v>142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1.011161253</v>
      </c>
      <c r="L79" s="7">
        <v>1.071248446</v>
      </c>
      <c r="M79" s="7">
        <v>1.1083210370000001</v>
      </c>
      <c r="O79" s="8" t="s">
        <v>219</v>
      </c>
    </row>
    <row r="80" spans="1:15" ht="16.5" x14ac:dyDescent="0.25">
      <c r="A80" s="8" t="s">
        <v>47</v>
      </c>
      <c r="B80" s="16">
        <v>1</v>
      </c>
      <c r="C80" s="9" t="s">
        <v>315</v>
      </c>
      <c r="D80" s="9"/>
      <c r="E80" s="8" t="s">
        <v>142</v>
      </c>
      <c r="F80" s="7">
        <v>0</v>
      </c>
      <c r="G80" s="7">
        <v>0.143616419</v>
      </c>
      <c r="H80" s="7">
        <v>0.19410633399999999</v>
      </c>
      <c r="I80" s="7">
        <v>-3.4414612999999997E-2</v>
      </c>
      <c r="J80" s="7">
        <v>-7.0531029999999998E-3</v>
      </c>
      <c r="K80" s="7">
        <v>0.74996222000000001</v>
      </c>
      <c r="L80" s="7">
        <v>0.77268779700000001</v>
      </c>
      <c r="M80" s="7">
        <v>0.86160697100000005</v>
      </c>
      <c r="O80" s="8" t="s">
        <v>219</v>
      </c>
    </row>
    <row r="81" spans="1:15" ht="16.5" x14ac:dyDescent="0.25">
      <c r="A81" s="8" t="s">
        <v>26</v>
      </c>
      <c r="B81" s="16">
        <v>0</v>
      </c>
      <c r="C81" s="9" t="s">
        <v>316</v>
      </c>
      <c r="D81" s="9"/>
      <c r="E81" s="8" t="s">
        <v>30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O81" s="8" t="s">
        <v>209</v>
      </c>
    </row>
    <row r="82" spans="1:15" ht="16.5" x14ac:dyDescent="0.25">
      <c r="A82" s="8" t="s">
        <v>27</v>
      </c>
      <c r="B82" s="16">
        <v>0</v>
      </c>
      <c r="C82" s="9" t="s">
        <v>317</v>
      </c>
      <c r="D82" s="9"/>
      <c r="E82" s="8" t="s">
        <v>30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O82" s="8" t="s">
        <v>209</v>
      </c>
    </row>
    <row r="83" spans="1:15" ht="16.5" x14ac:dyDescent="0.25">
      <c r="A83" s="8" t="s">
        <v>28</v>
      </c>
      <c r="B83" s="16">
        <v>0</v>
      </c>
      <c r="C83" s="9" t="s">
        <v>318</v>
      </c>
      <c r="D83" s="9"/>
      <c r="E83" s="8" t="s">
        <v>30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O83" s="8" t="s">
        <v>210</v>
      </c>
    </row>
    <row r="84" spans="1:15" ht="16.5" x14ac:dyDescent="0.25">
      <c r="A84" s="8" t="s">
        <v>29</v>
      </c>
      <c r="B84" s="16">
        <v>1</v>
      </c>
      <c r="C84" s="9" t="s">
        <v>319</v>
      </c>
      <c r="D84" s="9"/>
      <c r="E84" s="8" t="s">
        <v>29</v>
      </c>
      <c r="F84" s="7">
        <v>0</v>
      </c>
      <c r="G84" s="7">
        <v>-3.1484561000000001E-2</v>
      </c>
      <c r="H84" s="7">
        <v>1.3996473000000001E-2</v>
      </c>
      <c r="I84" s="7">
        <v>4.9843551E-2</v>
      </c>
      <c r="J84" s="7">
        <v>-8.7810718999999995E-2</v>
      </c>
      <c r="K84" s="7">
        <v>0.87730478999999995</v>
      </c>
      <c r="L84" s="7">
        <v>0.84930067799999998</v>
      </c>
      <c r="M84" s="7">
        <v>0.78115882599999997</v>
      </c>
      <c r="O84" s="8" t="s">
        <v>211</v>
      </c>
    </row>
    <row r="85" spans="1:15" ht="16.5" x14ac:dyDescent="0.25">
      <c r="A85" s="8" t="s">
        <v>30</v>
      </c>
      <c r="B85" s="16">
        <v>0</v>
      </c>
      <c r="C85" s="9" t="s">
        <v>320</v>
      </c>
      <c r="D85" s="9"/>
      <c r="E85" s="8" t="s">
        <v>29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O85" s="8" t="s">
        <v>211</v>
      </c>
    </row>
    <row r="86" spans="1:15" ht="16.5" x14ac:dyDescent="0.25">
      <c r="A86" s="8" t="s">
        <v>99</v>
      </c>
      <c r="B86" s="16">
        <v>2</v>
      </c>
      <c r="C86" s="9" t="s">
        <v>321</v>
      </c>
      <c r="D86" s="9"/>
      <c r="E86" s="8" t="s">
        <v>41</v>
      </c>
      <c r="F86" s="7">
        <v>0</v>
      </c>
      <c r="G86" s="7">
        <v>0.66138094999999997</v>
      </c>
      <c r="H86" s="7">
        <v>1.3157808449999999</v>
      </c>
      <c r="I86" s="7">
        <v>1.63628939</v>
      </c>
      <c r="J86" s="7">
        <v>1.7362312900000001</v>
      </c>
      <c r="K86" s="7">
        <v>1.844309905</v>
      </c>
      <c r="L86" s="7">
        <v>1.819064585</v>
      </c>
      <c r="M86" s="7">
        <v>1.84591035</v>
      </c>
      <c r="O86" s="8" t="s">
        <v>238</v>
      </c>
    </row>
    <row r="87" spans="1:15" ht="16.5" x14ac:dyDescent="0.25">
      <c r="A87" s="8" t="s">
        <v>100</v>
      </c>
      <c r="B87" s="16">
        <v>2</v>
      </c>
      <c r="C87" s="9" t="s">
        <v>322</v>
      </c>
      <c r="D87" s="9"/>
      <c r="E87" s="8" t="s">
        <v>41</v>
      </c>
      <c r="F87" s="7">
        <v>0</v>
      </c>
      <c r="G87" s="7">
        <v>0.67827015499999999</v>
      </c>
      <c r="H87" s="7">
        <v>1.2416353149999999</v>
      </c>
      <c r="I87" s="7">
        <v>1.55125998</v>
      </c>
      <c r="J87" s="7">
        <v>1.72492259</v>
      </c>
      <c r="K87" s="7">
        <v>1.6908432499999999</v>
      </c>
      <c r="L87" s="7">
        <v>1.69901652</v>
      </c>
      <c r="M87" s="7">
        <v>1.7139183849999999</v>
      </c>
      <c r="O87" s="8" t="s">
        <v>238</v>
      </c>
    </row>
    <row r="88" spans="1:15" ht="16.5" x14ac:dyDescent="0.25">
      <c r="A88" s="8" t="s">
        <v>101</v>
      </c>
      <c r="B88" s="16">
        <v>2</v>
      </c>
      <c r="C88" s="9" t="s">
        <v>323</v>
      </c>
      <c r="D88" s="9"/>
      <c r="E88" s="8" t="s">
        <v>41</v>
      </c>
      <c r="F88" s="7">
        <v>0</v>
      </c>
      <c r="G88" s="7">
        <v>0.69766903999999996</v>
      </c>
      <c r="H88" s="7">
        <v>1.3309517900000001</v>
      </c>
      <c r="I88" s="7">
        <v>1.64336924</v>
      </c>
      <c r="J88" s="7">
        <v>1.74440822</v>
      </c>
      <c r="K88" s="7">
        <v>1.8714190799999999</v>
      </c>
      <c r="L88" s="7">
        <v>1.8684803249999999</v>
      </c>
      <c r="M88" s="7">
        <v>1.8865918150000001</v>
      </c>
      <c r="O88" s="8" t="s">
        <v>239</v>
      </c>
    </row>
    <row r="89" spans="1:15" ht="16.5" x14ac:dyDescent="0.25">
      <c r="A89" s="8" t="s">
        <v>102</v>
      </c>
      <c r="B89" s="16">
        <v>2</v>
      </c>
      <c r="C89" s="9" t="s">
        <v>324</v>
      </c>
      <c r="D89" s="9"/>
      <c r="E89" s="8" t="s">
        <v>41</v>
      </c>
      <c r="F89" s="7">
        <v>0</v>
      </c>
      <c r="G89" s="7">
        <v>0.64705484000000002</v>
      </c>
      <c r="H89" s="7">
        <v>1.2353993050000001</v>
      </c>
      <c r="I89" s="7">
        <v>1.6260030299999999</v>
      </c>
      <c r="J89" s="7">
        <v>1.68579352</v>
      </c>
      <c r="K89" s="7">
        <v>1.8091591950000001</v>
      </c>
      <c r="L89" s="7">
        <v>1.812099015</v>
      </c>
      <c r="M89" s="7">
        <v>1.8496776100000001</v>
      </c>
      <c r="O89" s="8" t="s">
        <v>238</v>
      </c>
    </row>
    <row r="90" spans="1:15" ht="16.5" x14ac:dyDescent="0.25">
      <c r="A90" s="8" t="s">
        <v>89</v>
      </c>
      <c r="B90" s="16">
        <v>0</v>
      </c>
      <c r="C90" s="9" t="s">
        <v>325</v>
      </c>
      <c r="D90" s="9"/>
      <c r="E90" s="8" t="s">
        <v>86</v>
      </c>
      <c r="F90" s="7">
        <v>0</v>
      </c>
      <c r="G90" s="7">
        <v>-2.3611030000000002E-2</v>
      </c>
      <c r="H90" s="7">
        <v>-1.5898815E-2</v>
      </c>
      <c r="I90" s="7">
        <v>1.7158199999999998E-2</v>
      </c>
      <c r="J90" s="7">
        <v>-2.1689235000000001E-2</v>
      </c>
      <c r="K90" s="7">
        <v>-4.6763350000000002E-2</v>
      </c>
      <c r="L90" s="7">
        <v>-5.8262439999999999E-2</v>
      </c>
      <c r="M90" s="7">
        <v>-8.6556889999999997E-2</v>
      </c>
      <c r="N90" s="7" t="s">
        <v>733</v>
      </c>
      <c r="O90" s="8" t="s">
        <v>89</v>
      </c>
    </row>
    <row r="91" spans="1:15" ht="16.5" x14ac:dyDescent="0.25">
      <c r="A91" s="8" t="s">
        <v>8</v>
      </c>
      <c r="B91" s="16">
        <v>1</v>
      </c>
      <c r="C91" s="9" t="s">
        <v>326</v>
      </c>
      <c r="D91" s="9"/>
      <c r="E91" s="8" t="s">
        <v>6</v>
      </c>
      <c r="F91" s="7">
        <v>0</v>
      </c>
      <c r="G91" s="7">
        <v>0</v>
      </c>
      <c r="H91" s="7">
        <v>0</v>
      </c>
      <c r="I91" s="7">
        <v>0.52289553700000002</v>
      </c>
      <c r="J91" s="7">
        <v>0.47471008100000001</v>
      </c>
      <c r="K91" s="7">
        <v>2.6191589149999999</v>
      </c>
      <c r="L91" s="7">
        <v>2.7244438020000001</v>
      </c>
      <c r="M91" s="7">
        <v>2.675160145</v>
      </c>
      <c r="N91" s="7" t="s">
        <v>756</v>
      </c>
      <c r="O91" s="8" t="s">
        <v>201</v>
      </c>
    </row>
    <row r="92" spans="1:15" ht="16.5" x14ac:dyDescent="0.25">
      <c r="A92" s="8" t="s">
        <v>9</v>
      </c>
      <c r="B92" s="16">
        <v>1</v>
      </c>
      <c r="C92" s="9" t="s">
        <v>327</v>
      </c>
      <c r="D92" s="9"/>
      <c r="E92" s="8" t="s">
        <v>6</v>
      </c>
      <c r="F92" s="7">
        <v>0</v>
      </c>
      <c r="G92" s="7">
        <v>0</v>
      </c>
      <c r="H92" s="7">
        <v>0.16977996300000001</v>
      </c>
      <c r="I92" s="7">
        <v>0.76030810400000004</v>
      </c>
      <c r="J92" s="7">
        <v>0.92853675099999999</v>
      </c>
      <c r="K92" s="7">
        <v>2.4423157510000002</v>
      </c>
      <c r="L92" s="7">
        <v>2.353636335</v>
      </c>
      <c r="M92" s="7">
        <v>2.4289653100000002</v>
      </c>
      <c r="N92" s="7" t="s">
        <v>756</v>
      </c>
      <c r="O92" s="8" t="s">
        <v>201</v>
      </c>
    </row>
    <row r="93" spans="1:15" ht="16.5" x14ac:dyDescent="0.25">
      <c r="A93" s="8" t="s">
        <v>10</v>
      </c>
      <c r="B93" s="16">
        <v>1</v>
      </c>
      <c r="C93" s="9" t="s">
        <v>328</v>
      </c>
      <c r="D93" s="9"/>
      <c r="E93" s="8" t="s">
        <v>6</v>
      </c>
      <c r="F93" s="7">
        <v>0</v>
      </c>
      <c r="G93" s="7">
        <v>0.128712833</v>
      </c>
      <c r="H93" s="7">
        <v>0.62580300700000002</v>
      </c>
      <c r="I93" s="7">
        <v>0.98611204299999999</v>
      </c>
      <c r="J93" s="7">
        <v>1.0256401660000001</v>
      </c>
      <c r="K93" s="7">
        <v>2.237173157</v>
      </c>
      <c r="L93" s="7">
        <v>2.0339984379999998</v>
      </c>
      <c r="M93" s="7">
        <v>2.0734291819999999</v>
      </c>
      <c r="N93" s="7" t="s">
        <v>756</v>
      </c>
      <c r="O93" s="8" t="s">
        <v>201</v>
      </c>
    </row>
    <row r="94" spans="1:15" ht="16.5" x14ac:dyDescent="0.25">
      <c r="A94" s="4" t="s">
        <v>11</v>
      </c>
      <c r="B94" s="4">
        <v>1</v>
      </c>
      <c r="C94" s="4" t="s">
        <v>329</v>
      </c>
      <c r="D94" s="4" t="s">
        <v>360</v>
      </c>
      <c r="E94" s="8" t="s">
        <v>6</v>
      </c>
      <c r="F94" s="7">
        <v>0</v>
      </c>
      <c r="G94" s="7">
        <v>0</v>
      </c>
      <c r="H94" s="7">
        <v>1.106392577</v>
      </c>
      <c r="I94" s="7">
        <v>1.6878205479999999</v>
      </c>
      <c r="J94" s="7">
        <v>1.8039444309999999</v>
      </c>
      <c r="K94" s="7">
        <v>3.588643705</v>
      </c>
      <c r="L94" s="7">
        <v>3.7220654500000001</v>
      </c>
      <c r="M94" s="7">
        <v>3.6294118599999998</v>
      </c>
      <c r="N94" s="7" t="s">
        <v>756</v>
      </c>
      <c r="O94" s="8" t="s">
        <v>201</v>
      </c>
    </row>
    <row r="95" spans="1:15" ht="16.5" x14ac:dyDescent="0.25">
      <c r="A95" s="8" t="s">
        <v>12</v>
      </c>
      <c r="B95" s="16">
        <v>1</v>
      </c>
      <c r="C95" s="9" t="s">
        <v>330</v>
      </c>
      <c r="D95" s="9"/>
      <c r="E95" s="8" t="s">
        <v>6</v>
      </c>
      <c r="F95" s="7">
        <v>0</v>
      </c>
      <c r="G95" s="7">
        <v>-9.2073150000000006E-3</v>
      </c>
      <c r="H95" s="7">
        <v>-4.5775459999999997E-2</v>
      </c>
      <c r="I95" s="7">
        <v>2.3838140000000001E-2</v>
      </c>
      <c r="J95" s="7">
        <v>9.2798795000000003E-2</v>
      </c>
      <c r="K95" s="7">
        <v>0.21174634000000001</v>
      </c>
      <c r="L95" s="7">
        <v>0.306432335</v>
      </c>
      <c r="M95" s="7">
        <v>0.4076803</v>
      </c>
      <c r="N95" s="7" t="s">
        <v>756</v>
      </c>
      <c r="O95" s="8" t="s">
        <v>202</v>
      </c>
    </row>
    <row r="96" spans="1:15" ht="16.5" x14ac:dyDescent="0.25">
      <c r="A96" s="8" t="s">
        <v>103</v>
      </c>
      <c r="B96" s="16">
        <v>2</v>
      </c>
      <c r="C96" s="9" t="s">
        <v>331</v>
      </c>
      <c r="D96" s="9"/>
      <c r="E96" s="8" t="s">
        <v>41</v>
      </c>
      <c r="F96" s="7">
        <v>0</v>
      </c>
      <c r="G96" s="7">
        <v>0.43213406500000001</v>
      </c>
      <c r="H96" s="7">
        <v>0.82405007500000005</v>
      </c>
      <c r="I96" s="7">
        <v>1.1516604050000001</v>
      </c>
      <c r="J96" s="7">
        <v>1.1268135450000001</v>
      </c>
      <c r="K96" s="7">
        <v>0.92899770999999998</v>
      </c>
      <c r="L96" s="7">
        <v>0.88005416000000003</v>
      </c>
      <c r="M96" s="7">
        <v>0.93793448499999998</v>
      </c>
      <c r="O96" s="8" t="s">
        <v>240</v>
      </c>
    </row>
    <row r="97" spans="1:15" ht="16.5" x14ac:dyDescent="0.25">
      <c r="A97" s="8" t="s">
        <v>104</v>
      </c>
      <c r="B97" s="16">
        <v>2</v>
      </c>
      <c r="C97" s="9" t="s">
        <v>332</v>
      </c>
      <c r="D97" s="9"/>
      <c r="E97" s="8" t="s">
        <v>41</v>
      </c>
      <c r="F97" s="7">
        <v>0</v>
      </c>
      <c r="G97" s="7">
        <v>0.33192186000000001</v>
      </c>
      <c r="H97" s="7">
        <v>0.58614091999999995</v>
      </c>
      <c r="I97" s="7">
        <v>0.84473722500000004</v>
      </c>
      <c r="J97" s="7">
        <v>0.87468979499999999</v>
      </c>
      <c r="K97" s="7">
        <v>0.70889816000000005</v>
      </c>
      <c r="L97" s="7">
        <v>0.67903508999999995</v>
      </c>
      <c r="M97" s="7">
        <v>0.71018557000000004</v>
      </c>
      <c r="O97" s="8" t="s">
        <v>240</v>
      </c>
    </row>
    <row r="98" spans="1:15" ht="16.5" x14ac:dyDescent="0.25">
      <c r="A98" s="8" t="s">
        <v>105</v>
      </c>
      <c r="B98" s="16">
        <v>2</v>
      </c>
      <c r="C98" s="9" t="s">
        <v>333</v>
      </c>
      <c r="D98" s="9"/>
      <c r="E98" s="8" t="s">
        <v>41</v>
      </c>
      <c r="F98" s="7">
        <v>0</v>
      </c>
      <c r="G98" s="7">
        <v>0.3948547</v>
      </c>
      <c r="H98" s="7">
        <v>0.79312068499999999</v>
      </c>
      <c r="I98" s="7">
        <v>1.1378178249999999</v>
      </c>
      <c r="J98" s="7">
        <v>1.145504555</v>
      </c>
      <c r="K98" s="7">
        <v>1.0330412449999999</v>
      </c>
      <c r="L98" s="7">
        <v>0.96725437000000003</v>
      </c>
      <c r="M98" s="7">
        <v>1.0169964250000001</v>
      </c>
      <c r="O98" s="8" t="s">
        <v>241</v>
      </c>
    </row>
    <row r="99" spans="1:15" ht="16.5" x14ac:dyDescent="0.25">
      <c r="A99" s="8" t="s">
        <v>106</v>
      </c>
      <c r="B99" s="16">
        <v>2</v>
      </c>
      <c r="C99" s="9" t="s">
        <v>334</v>
      </c>
      <c r="D99" s="9"/>
      <c r="E99" s="8" t="s">
        <v>41</v>
      </c>
      <c r="F99" s="7">
        <v>0</v>
      </c>
      <c r="G99" s="7">
        <v>0.37259184000000001</v>
      </c>
      <c r="H99" s="7">
        <v>0.82397012000000003</v>
      </c>
      <c r="I99" s="7">
        <v>1.1267663800000001</v>
      </c>
      <c r="J99" s="7">
        <v>1.1483920000000001</v>
      </c>
      <c r="K99" s="7">
        <v>1.0916397849999999</v>
      </c>
      <c r="L99" s="7">
        <v>1.0656759250000001</v>
      </c>
      <c r="M99" s="7">
        <v>1.06800114</v>
      </c>
      <c r="O99" s="8" t="s">
        <v>241</v>
      </c>
    </row>
    <row r="100" spans="1:15" ht="16.5" x14ac:dyDescent="0.25">
      <c r="A100" s="8" t="s">
        <v>0</v>
      </c>
      <c r="B100" s="16">
        <v>0</v>
      </c>
      <c r="C100" s="9" t="s">
        <v>335</v>
      </c>
      <c r="D100" s="9"/>
      <c r="E100" s="8" t="s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0.379139269</v>
      </c>
      <c r="L100" s="7">
        <v>0.224133682</v>
      </c>
      <c r="M100" s="7">
        <v>0.397146728</v>
      </c>
      <c r="O100" s="8" t="s">
        <v>198</v>
      </c>
    </row>
    <row r="101" spans="1:15" ht="16.5" x14ac:dyDescent="0.25">
      <c r="A101" s="8" t="s">
        <v>1</v>
      </c>
      <c r="B101" s="16">
        <v>0</v>
      </c>
      <c r="C101" s="9" t="s">
        <v>336</v>
      </c>
      <c r="D101" s="9"/>
      <c r="E101" s="8" t="s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0.28369562300000001</v>
      </c>
      <c r="L101" s="7">
        <v>0.39136932400000002</v>
      </c>
      <c r="M101" s="7">
        <v>0.24855050200000001</v>
      </c>
      <c r="O101" s="8" t="s">
        <v>199</v>
      </c>
    </row>
    <row r="102" spans="1:15" ht="16.5" x14ac:dyDescent="0.25">
      <c r="A102" s="8" t="s">
        <v>2</v>
      </c>
      <c r="B102" s="16">
        <v>0</v>
      </c>
      <c r="C102" s="9" t="s">
        <v>337</v>
      </c>
      <c r="D102" s="9"/>
      <c r="E102" s="8" t="s">
        <v>0</v>
      </c>
      <c r="F102" s="7">
        <v>0</v>
      </c>
      <c r="G102" s="7">
        <v>-4.5087957999999997E-2</v>
      </c>
      <c r="H102" s="7">
        <v>5.6209017999999999E-2</v>
      </c>
      <c r="I102" s="7">
        <v>0.132307324</v>
      </c>
      <c r="J102" s="7">
        <v>7.4974636999999997E-2</v>
      </c>
      <c r="K102" s="7">
        <v>0.25678324899999999</v>
      </c>
      <c r="L102" s="7">
        <v>0.26854527</v>
      </c>
      <c r="M102" s="7">
        <v>0.171386442</v>
      </c>
      <c r="O102" s="8" t="s">
        <v>199</v>
      </c>
    </row>
    <row r="103" spans="1:15" ht="16.5" x14ac:dyDescent="0.25">
      <c r="A103" s="8" t="s">
        <v>3</v>
      </c>
      <c r="B103" s="16">
        <v>1</v>
      </c>
      <c r="C103" s="9" t="s">
        <v>338</v>
      </c>
      <c r="D103" s="9"/>
      <c r="E103" s="8" t="s">
        <v>0</v>
      </c>
      <c r="F103" s="7">
        <v>0</v>
      </c>
      <c r="G103" s="7">
        <v>4.3440977999999998E-2</v>
      </c>
      <c r="H103" s="7">
        <v>5.3366113E-2</v>
      </c>
      <c r="I103" s="7">
        <v>0.16192490000000001</v>
      </c>
      <c r="J103" s="7">
        <v>4.4696118999999999E-2</v>
      </c>
      <c r="K103" s="7">
        <v>0.42793596699999997</v>
      </c>
      <c r="L103" s="7">
        <v>0.34317763000000001</v>
      </c>
      <c r="M103" s="7">
        <v>0.27199947299999999</v>
      </c>
      <c r="O103" s="8" t="s">
        <v>199</v>
      </c>
    </row>
    <row r="104" spans="1:15" ht="16.5" x14ac:dyDescent="0.25">
      <c r="A104" s="8" t="s">
        <v>4</v>
      </c>
      <c r="B104" s="16">
        <v>0</v>
      </c>
      <c r="C104" s="9" t="s">
        <v>339</v>
      </c>
      <c r="D104" s="9"/>
      <c r="E104" s="8" t="s">
        <v>0</v>
      </c>
      <c r="F104" s="7">
        <v>0</v>
      </c>
      <c r="G104" s="7">
        <v>-2.2073262999999999E-2</v>
      </c>
      <c r="H104" s="7">
        <v>7.5157613999999998E-2</v>
      </c>
      <c r="I104" s="7">
        <v>0.107441013</v>
      </c>
      <c r="J104" s="7">
        <v>0.105287086</v>
      </c>
      <c r="K104" s="7">
        <v>0.24254736599999999</v>
      </c>
      <c r="L104" s="7">
        <v>0.214784266</v>
      </c>
      <c r="M104" s="7">
        <v>0.17489909100000001</v>
      </c>
      <c r="O104" s="8" t="s">
        <v>199</v>
      </c>
    </row>
    <row r="105" spans="1:15" ht="16.5" x14ac:dyDescent="0.25">
      <c r="A105" s="8" t="s">
        <v>192</v>
      </c>
      <c r="B105" s="16">
        <v>0</v>
      </c>
      <c r="C105" s="9" t="s">
        <v>340</v>
      </c>
      <c r="D105" s="9"/>
      <c r="E105" s="8" t="s">
        <v>0</v>
      </c>
      <c r="F105" s="7">
        <v>0</v>
      </c>
      <c r="G105" s="7">
        <v>6.5000268E-2</v>
      </c>
      <c r="H105" s="7">
        <v>-2.8100533E-2</v>
      </c>
      <c r="I105" s="7">
        <v>1.5790525999999999E-2</v>
      </c>
      <c r="J105" s="7">
        <v>-4.4421979E-2</v>
      </c>
      <c r="K105" s="7">
        <v>0.11234638499999999</v>
      </c>
      <c r="L105" s="7">
        <v>-1.9667624000000002E-2</v>
      </c>
      <c r="M105" s="7">
        <v>-6.5569767000000001E-2</v>
      </c>
      <c r="O105" s="8" t="s">
        <v>199</v>
      </c>
    </row>
    <row r="106" spans="1:15" ht="16.5" x14ac:dyDescent="0.25">
      <c r="A106" s="4" t="s">
        <v>5</v>
      </c>
      <c r="B106" s="4">
        <v>0</v>
      </c>
      <c r="C106" s="4" t="s">
        <v>356</v>
      </c>
      <c r="D106" s="4" t="s">
        <v>357</v>
      </c>
      <c r="E106" s="8" t="s">
        <v>0</v>
      </c>
      <c r="F106" s="7">
        <v>0</v>
      </c>
      <c r="G106" s="7">
        <v>9.6693556E-2</v>
      </c>
      <c r="H106" s="7">
        <v>4.9830365000000001E-2</v>
      </c>
      <c r="I106" s="7">
        <v>8.6810952999999996E-2</v>
      </c>
      <c r="J106" s="7">
        <v>-1.5114325E-2</v>
      </c>
      <c r="K106" s="7">
        <v>0.122131035</v>
      </c>
      <c r="L106" s="7">
        <v>8.5137986999999998E-2</v>
      </c>
      <c r="M106" s="7">
        <v>1.0464322999999999E-2</v>
      </c>
      <c r="O106" s="8" t="s">
        <v>200</v>
      </c>
    </row>
    <row r="107" spans="1:15" ht="16.5" x14ac:dyDescent="0.25">
      <c r="A107" s="8" t="s">
        <v>13</v>
      </c>
      <c r="B107" s="16">
        <v>1</v>
      </c>
      <c r="C107" s="9" t="s">
        <v>341</v>
      </c>
      <c r="D107" s="9"/>
      <c r="E107" s="8" t="s">
        <v>18</v>
      </c>
      <c r="F107" s="7">
        <v>0</v>
      </c>
      <c r="G107" s="7">
        <v>-9.6764089999999997E-2</v>
      </c>
      <c r="H107" s="7">
        <v>-0.17456261000000001</v>
      </c>
      <c r="I107" s="7">
        <v>-7.7303985000000006E-2</v>
      </c>
      <c r="J107" s="7">
        <v>-7.7628810000000006E-2</v>
      </c>
      <c r="K107" s="7">
        <v>0.54876163</v>
      </c>
      <c r="L107" s="7">
        <v>0.56586110999999994</v>
      </c>
      <c r="M107" s="7">
        <v>0.58411819499999995</v>
      </c>
      <c r="N107" s="7" t="s">
        <v>769</v>
      </c>
      <c r="O107" s="8" t="s">
        <v>203</v>
      </c>
    </row>
    <row r="108" spans="1:15" ht="16.5" x14ac:dyDescent="0.25">
      <c r="A108" s="8" t="s">
        <v>14</v>
      </c>
      <c r="B108" s="16">
        <v>0</v>
      </c>
      <c r="C108" s="9" t="s">
        <v>342</v>
      </c>
      <c r="D108" s="9"/>
      <c r="E108" s="8" t="s">
        <v>18</v>
      </c>
      <c r="F108" s="7">
        <v>0</v>
      </c>
      <c r="G108" s="7">
        <v>-9.1307066000000006E-2</v>
      </c>
      <c r="H108" s="7">
        <v>-0.199504707</v>
      </c>
      <c r="I108" s="7">
        <v>3.6156025000000001E-2</v>
      </c>
      <c r="J108" s="7">
        <v>-0.11708009599999999</v>
      </c>
      <c r="K108" s="7">
        <v>0.33307914199999999</v>
      </c>
      <c r="L108" s="7">
        <v>0.253669592</v>
      </c>
      <c r="M108" s="7">
        <v>0.32620380700000001</v>
      </c>
      <c r="N108" s="7" t="s">
        <v>769</v>
      </c>
      <c r="O108" s="8" t="s">
        <v>203</v>
      </c>
    </row>
    <row r="109" spans="1:15" ht="16.5" x14ac:dyDescent="0.25">
      <c r="A109" s="8" t="s">
        <v>15</v>
      </c>
      <c r="B109" s="16">
        <v>1</v>
      </c>
      <c r="C109" s="9" t="s">
        <v>343</v>
      </c>
      <c r="D109" s="9"/>
      <c r="E109" s="8" t="s">
        <v>18</v>
      </c>
      <c r="F109" s="7">
        <v>0</v>
      </c>
      <c r="G109" s="7">
        <v>8.5895973E-2</v>
      </c>
      <c r="H109" s="7">
        <v>0.219411156</v>
      </c>
      <c r="I109" s="7">
        <v>0.34658504200000001</v>
      </c>
      <c r="J109" s="7">
        <v>0.41550119299999999</v>
      </c>
      <c r="K109" s="7">
        <v>3.7311327310000002</v>
      </c>
      <c r="L109" s="7">
        <v>3.8416503560000002</v>
      </c>
      <c r="M109" s="7">
        <v>3.8421591660000001</v>
      </c>
      <c r="N109" s="7" t="s">
        <v>740</v>
      </c>
      <c r="O109" s="8" t="s">
        <v>204</v>
      </c>
    </row>
    <row r="110" spans="1:15" ht="16.5" x14ac:dyDescent="0.25">
      <c r="A110" s="8" t="s">
        <v>16</v>
      </c>
      <c r="B110" s="16">
        <v>1</v>
      </c>
      <c r="C110" s="9" t="s">
        <v>344</v>
      </c>
      <c r="D110" s="9"/>
      <c r="E110" s="8" t="s">
        <v>18</v>
      </c>
      <c r="F110" s="7">
        <v>0</v>
      </c>
      <c r="G110" s="7">
        <v>1.3019022E-2</v>
      </c>
      <c r="H110" s="7">
        <v>1.2694231E-2</v>
      </c>
      <c r="I110" s="7">
        <v>0.26317870199999999</v>
      </c>
      <c r="J110" s="7">
        <v>0.20470148799999999</v>
      </c>
      <c r="K110" s="7">
        <v>2.1122437770000002</v>
      </c>
      <c r="L110" s="7">
        <v>2.0387419200000001</v>
      </c>
      <c r="M110" s="7">
        <v>2.1565251669999999</v>
      </c>
      <c r="N110" s="7" t="s">
        <v>740</v>
      </c>
      <c r="O110" s="8" t="s">
        <v>204</v>
      </c>
    </row>
    <row r="111" spans="1:15" ht="16.5" x14ac:dyDescent="0.25">
      <c r="A111" s="8" t="s">
        <v>17</v>
      </c>
      <c r="B111" s="16">
        <v>1</v>
      </c>
      <c r="C111" s="9" t="s">
        <v>345</v>
      </c>
      <c r="D111" s="9"/>
      <c r="E111" s="8" t="s">
        <v>18</v>
      </c>
      <c r="F111" s="7">
        <v>0</v>
      </c>
      <c r="G111" s="7">
        <v>-2.1443633E-2</v>
      </c>
      <c r="H111" s="7">
        <v>5.7951315000000003E-2</v>
      </c>
      <c r="I111" s="7">
        <v>0.20536918800000001</v>
      </c>
      <c r="J111" s="7">
        <v>0.15251077199999999</v>
      </c>
      <c r="K111" s="7">
        <v>1.740747595</v>
      </c>
      <c r="L111" s="7">
        <v>1.6889978290000001</v>
      </c>
      <c r="M111" s="7">
        <v>1.716937991</v>
      </c>
      <c r="N111" s="7" t="s">
        <v>740</v>
      </c>
      <c r="O111" s="8" t="s">
        <v>204</v>
      </c>
    </row>
    <row r="112" spans="1:15" ht="16.5" x14ac:dyDescent="0.25">
      <c r="A112" s="8" t="s">
        <v>18</v>
      </c>
      <c r="B112" s="16">
        <v>0</v>
      </c>
      <c r="C112" s="9" t="s">
        <v>346</v>
      </c>
      <c r="D112" s="9"/>
      <c r="E112" s="8" t="s">
        <v>18</v>
      </c>
      <c r="F112" s="7">
        <v>0</v>
      </c>
      <c r="G112" s="7">
        <v>3.462991E-2</v>
      </c>
      <c r="H112" s="7">
        <v>4.7430661999999998E-2</v>
      </c>
      <c r="I112" s="7">
        <v>0.17731556600000001</v>
      </c>
      <c r="J112" s="7">
        <v>4.3825919999999997E-2</v>
      </c>
      <c r="K112" s="7">
        <v>0.39086428499999998</v>
      </c>
      <c r="L112" s="7">
        <v>0.359985999</v>
      </c>
      <c r="M112" s="7">
        <v>0.32981576899999998</v>
      </c>
      <c r="N112" s="7" t="s">
        <v>740</v>
      </c>
      <c r="O112" s="8" t="s">
        <v>205</v>
      </c>
    </row>
    <row r="113" spans="1:15" ht="16.5" x14ac:dyDescent="0.25">
      <c r="A113" s="8" t="s">
        <v>42</v>
      </c>
      <c r="B113" s="16">
        <v>0</v>
      </c>
      <c r="C113" s="9" t="s">
        <v>347</v>
      </c>
      <c r="D113" s="9"/>
      <c r="E113" s="8" t="s">
        <v>42</v>
      </c>
      <c r="F113" s="7">
        <v>0</v>
      </c>
      <c r="G113" s="7">
        <v>0.122082832</v>
      </c>
      <c r="H113" s="7">
        <v>0.118238881</v>
      </c>
      <c r="I113" s="7">
        <v>0.13967047699999999</v>
      </c>
      <c r="J113" s="7">
        <v>7.2915987000000002E-2</v>
      </c>
      <c r="K113" s="7">
        <v>0.248477905</v>
      </c>
      <c r="L113" s="7">
        <v>0.15683313700000001</v>
      </c>
      <c r="M113" s="7">
        <v>0.15143291</v>
      </c>
      <c r="O113" s="8" t="s">
        <v>218</v>
      </c>
    </row>
    <row r="114" spans="1:15" ht="16.5" x14ac:dyDescent="0.25">
      <c r="A114" s="8" t="s">
        <v>43</v>
      </c>
      <c r="B114" s="16">
        <v>1</v>
      </c>
      <c r="C114" s="9" t="s">
        <v>348</v>
      </c>
      <c r="D114" s="9"/>
      <c r="E114" s="8" t="s">
        <v>42</v>
      </c>
      <c r="F114" s="7">
        <v>0</v>
      </c>
      <c r="G114" s="7">
        <v>0.145606245</v>
      </c>
      <c r="H114" s="7">
        <v>6.0884998000000003E-2</v>
      </c>
      <c r="I114" s="7">
        <v>0.18186005699999999</v>
      </c>
      <c r="J114" s="7">
        <v>5.2179651000000001E-2</v>
      </c>
      <c r="K114" s="7">
        <v>0.446063284</v>
      </c>
      <c r="L114" s="7">
        <v>0.364510534</v>
      </c>
      <c r="M114" s="7">
        <v>0.36214534100000001</v>
      </c>
      <c r="O114" s="8" t="s">
        <v>218</v>
      </c>
    </row>
    <row r="115" spans="1:15" x14ac:dyDescent="0.25">
      <c r="M115" s="3">
        <f>COUNTIF(M2:M114,"&lt;&gt;0")</f>
        <v>104</v>
      </c>
      <c r="N115" s="3"/>
    </row>
  </sheetData>
  <sortState ref="A1:A115">
    <sortCondition ref="A1"/>
  </sortState>
  <customSheetViews>
    <customSheetView guid="{660C94C4-099B-244D-B29A-51D18B1471B1}" topLeftCell="E1">
      <selection activeCell="N2" sqref="N2:O114"/>
      <pageMargins left="0.7" right="0.7" top="0.75" bottom="0.75" header="0.3" footer="0.3"/>
      <pageSetup orientation="portrait"/>
    </customSheetView>
    <customSheetView guid="{2203189B-597D-41ED-A9EB-46FC2C2EC302}" topLeftCell="A84">
      <selection activeCell="F139" sqref="F139"/>
      <pageMargins left="0.7" right="0.7" top="0.75" bottom="0.75" header="0.3" footer="0.3"/>
      <pageSetup orientation="portrait"/>
    </customSheetView>
  </customSheetViews>
  <phoneticPr fontId="6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22" workbookViewId="0">
      <selection activeCell="B2" sqref="B2:B38"/>
    </sheetView>
  </sheetViews>
  <sheetFormatPr defaultColWidth="8.85546875" defaultRowHeight="15.75" x14ac:dyDescent="0.25"/>
  <cols>
    <col min="1" max="1" width="7.42578125" bestFit="1" customWidth="1"/>
    <col min="2" max="2" width="4.28515625" bestFit="1" customWidth="1"/>
    <col min="3" max="3" width="8.42578125" bestFit="1" customWidth="1"/>
    <col min="4" max="4" width="6.85546875" bestFit="1" customWidth="1"/>
    <col min="5" max="5" width="6.42578125" bestFit="1" customWidth="1"/>
    <col min="6" max="13" width="6.7109375" style="7" customWidth="1"/>
    <col min="14" max="14" width="12.7109375" customWidth="1"/>
    <col min="15" max="15" width="30.28515625" customWidth="1"/>
  </cols>
  <sheetData>
    <row r="1" spans="1:15" s="5" customFormat="1" x14ac:dyDescent="0.25">
      <c r="A1" s="5" t="s">
        <v>349</v>
      </c>
      <c r="B1" s="5" t="s">
        <v>728</v>
      </c>
      <c r="C1" s="5" t="s">
        <v>354</v>
      </c>
      <c r="D1" s="5" t="s">
        <v>358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5" t="s">
        <v>727</v>
      </c>
      <c r="O1" s="5" t="s">
        <v>350</v>
      </c>
    </row>
    <row r="2" spans="1:15" ht="16.5" x14ac:dyDescent="0.25">
      <c r="A2" s="4" t="s">
        <v>107</v>
      </c>
      <c r="B2" s="4">
        <v>0</v>
      </c>
      <c r="C2" s="4" t="s">
        <v>394</v>
      </c>
      <c r="D2" s="4"/>
      <c r="E2" s="10" t="s">
        <v>113</v>
      </c>
      <c r="O2" s="10" t="s">
        <v>385</v>
      </c>
    </row>
    <row r="3" spans="1:15" ht="16.5" x14ac:dyDescent="0.25">
      <c r="A3" s="10" t="s">
        <v>108</v>
      </c>
      <c r="B3" s="16">
        <v>0</v>
      </c>
      <c r="C3" s="10" t="s">
        <v>395</v>
      </c>
      <c r="D3" s="10"/>
      <c r="E3" s="10" t="s">
        <v>113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O3" s="10" t="s">
        <v>385</v>
      </c>
    </row>
    <row r="4" spans="1:15" ht="16.5" x14ac:dyDescent="0.25">
      <c r="A4" s="10" t="s">
        <v>109</v>
      </c>
      <c r="B4" s="16">
        <v>0</v>
      </c>
      <c r="C4" s="10" t="s">
        <v>396</v>
      </c>
      <c r="D4" s="10"/>
      <c r="E4" s="10" t="s">
        <v>113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O4" s="10" t="s">
        <v>385</v>
      </c>
    </row>
    <row r="5" spans="1:15" ht="16.5" x14ac:dyDescent="0.25">
      <c r="A5" s="10" t="s">
        <v>110</v>
      </c>
      <c r="B5" s="16">
        <v>0</v>
      </c>
      <c r="C5" s="10" t="s">
        <v>397</v>
      </c>
      <c r="D5" s="10"/>
      <c r="E5" s="10" t="s">
        <v>113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O5" s="10" t="s">
        <v>385</v>
      </c>
    </row>
    <row r="6" spans="1:15" ht="16.5" x14ac:dyDescent="0.25">
      <c r="A6" s="10" t="s">
        <v>111</v>
      </c>
      <c r="B6" s="16">
        <v>0</v>
      </c>
      <c r="C6" s="10" t="s">
        <v>398</v>
      </c>
      <c r="D6" s="10"/>
      <c r="E6" s="10" t="s">
        <v>113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O6" s="10" t="s">
        <v>385</v>
      </c>
    </row>
    <row r="7" spans="1:15" ht="16.5" x14ac:dyDescent="0.25">
      <c r="A7" s="10" t="s">
        <v>112</v>
      </c>
      <c r="B7" s="16">
        <v>0</v>
      </c>
      <c r="C7" s="10" t="s">
        <v>399</v>
      </c>
      <c r="D7" s="10"/>
      <c r="E7" s="10" t="s">
        <v>113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O7" s="10" t="s">
        <v>385</v>
      </c>
    </row>
    <row r="8" spans="1:15" ht="16.5" x14ac:dyDescent="0.25">
      <c r="A8" s="10" t="s">
        <v>364</v>
      </c>
      <c r="B8" s="16">
        <v>2</v>
      </c>
      <c r="C8" s="10" t="s">
        <v>400</v>
      </c>
      <c r="D8" s="10"/>
      <c r="E8" s="10" t="s">
        <v>363</v>
      </c>
      <c r="F8" s="7">
        <v>0</v>
      </c>
      <c r="G8" s="7">
        <v>-8.7233240000000004E-2</v>
      </c>
      <c r="H8" s="7">
        <v>-0.23847120999999999</v>
      </c>
      <c r="I8" s="7">
        <v>-0.36931238</v>
      </c>
      <c r="J8" s="7">
        <v>-0.40547928500000002</v>
      </c>
      <c r="K8" s="7">
        <v>-6.5143880000000001E-2</v>
      </c>
      <c r="L8" s="7">
        <v>-0.128886055</v>
      </c>
      <c r="M8" s="7">
        <v>-5.4050355000000001E-2</v>
      </c>
      <c r="N8" t="s">
        <v>734</v>
      </c>
      <c r="O8" s="10" t="s">
        <v>365</v>
      </c>
    </row>
    <row r="9" spans="1:15" ht="16.5" x14ac:dyDescent="0.25">
      <c r="A9" s="10" t="s">
        <v>366</v>
      </c>
      <c r="B9" s="16">
        <v>2</v>
      </c>
      <c r="C9" s="10" t="s">
        <v>401</v>
      </c>
      <c r="D9" s="10"/>
      <c r="E9" s="10" t="s">
        <v>363</v>
      </c>
      <c r="F9" s="7">
        <v>0</v>
      </c>
      <c r="G9" s="7">
        <v>-0.10738510499999999</v>
      </c>
      <c r="H9" s="7">
        <v>-0.19269859</v>
      </c>
      <c r="I9" s="7">
        <v>-0.35966862999999999</v>
      </c>
      <c r="J9" s="7">
        <v>-0.420842465</v>
      </c>
      <c r="K9" s="7">
        <v>-8.9135080000000005E-2</v>
      </c>
      <c r="L9" s="7">
        <v>-0.17479678000000001</v>
      </c>
      <c r="M9" s="7">
        <v>-0.17048458</v>
      </c>
      <c r="N9" t="s">
        <v>734</v>
      </c>
      <c r="O9" s="10" t="s">
        <v>367</v>
      </c>
    </row>
    <row r="10" spans="1:15" ht="16.5" x14ac:dyDescent="0.25">
      <c r="A10" s="10" t="s">
        <v>361</v>
      </c>
      <c r="B10" s="16">
        <v>2</v>
      </c>
      <c r="C10" s="10" t="s">
        <v>402</v>
      </c>
      <c r="D10" s="10"/>
      <c r="E10" s="10" t="s">
        <v>363</v>
      </c>
      <c r="F10" s="7">
        <v>0</v>
      </c>
      <c r="G10" s="7">
        <v>-0.14998906000000001</v>
      </c>
      <c r="H10" s="7">
        <v>-0.24522463999999999</v>
      </c>
      <c r="I10" s="7">
        <v>-0.336009375</v>
      </c>
      <c r="J10" s="7">
        <v>-0.45300607500000001</v>
      </c>
      <c r="K10" s="7">
        <v>-0.29002582999999998</v>
      </c>
      <c r="L10" s="7">
        <v>-0.28670679999999998</v>
      </c>
      <c r="M10" s="7">
        <v>-0.32078380000000001</v>
      </c>
      <c r="N10" t="s">
        <v>734</v>
      </c>
      <c r="O10" s="10" t="s">
        <v>362</v>
      </c>
    </row>
    <row r="11" spans="1:15" ht="16.5" x14ac:dyDescent="0.25">
      <c r="A11" s="10" t="s">
        <v>368</v>
      </c>
      <c r="B11" s="16">
        <v>0</v>
      </c>
      <c r="C11" s="10" t="s">
        <v>403</v>
      </c>
      <c r="D11" s="10"/>
      <c r="E11" s="10" t="s">
        <v>363</v>
      </c>
      <c r="F11" s="7">
        <v>0</v>
      </c>
      <c r="G11" s="7">
        <v>-8.2199110000000006E-2</v>
      </c>
      <c r="H11" s="7">
        <v>-0.21218395000000001</v>
      </c>
      <c r="I11" s="7">
        <v>-0.22882139500000001</v>
      </c>
      <c r="J11" s="7">
        <v>-0.250483495</v>
      </c>
      <c r="K11" s="7">
        <v>-6.1125245000000002E-2</v>
      </c>
      <c r="L11" s="7">
        <v>-0.11849778</v>
      </c>
      <c r="M11" s="7">
        <v>-6.0716905000000002E-2</v>
      </c>
      <c r="N11" t="s">
        <v>734</v>
      </c>
      <c r="O11" s="10" t="s">
        <v>367</v>
      </c>
    </row>
    <row r="12" spans="1:15" ht="16.5" x14ac:dyDescent="0.25">
      <c r="A12" s="10" t="s">
        <v>113</v>
      </c>
      <c r="B12" s="16">
        <v>0</v>
      </c>
      <c r="C12" s="10" t="s">
        <v>404</v>
      </c>
      <c r="D12" s="10"/>
      <c r="E12" s="10" t="s">
        <v>113</v>
      </c>
      <c r="F12" s="7">
        <v>0</v>
      </c>
      <c r="G12" s="7">
        <v>5.6624364000000003E-2</v>
      </c>
      <c r="H12" s="7">
        <v>-5.1023608999999998E-2</v>
      </c>
      <c r="I12" s="7">
        <v>-2.7569725999999999E-2</v>
      </c>
      <c r="J12" s="7">
        <v>-0.177435958</v>
      </c>
      <c r="K12" s="7">
        <v>-0.29693201000000002</v>
      </c>
      <c r="L12" s="7">
        <v>-0.29947122399999998</v>
      </c>
      <c r="M12" s="7">
        <v>-0.34871880199999999</v>
      </c>
      <c r="N12" t="s">
        <v>736</v>
      </c>
      <c r="O12" s="10" t="s">
        <v>386</v>
      </c>
    </row>
    <row r="13" spans="1:15" ht="16.5" x14ac:dyDescent="0.25">
      <c r="A13" s="10" t="s">
        <v>114</v>
      </c>
      <c r="B13" s="16">
        <v>0</v>
      </c>
      <c r="C13" s="10" t="s">
        <v>405</v>
      </c>
      <c r="D13" s="10"/>
      <c r="E13" s="10" t="s">
        <v>113</v>
      </c>
      <c r="F13" s="7">
        <v>0</v>
      </c>
      <c r="G13" s="7">
        <v>2.1726023000000001E-2</v>
      </c>
      <c r="H13" s="7">
        <v>-2.2030649999999999E-2</v>
      </c>
      <c r="I13" s="7">
        <v>7.0802091999999997E-2</v>
      </c>
      <c r="J13" s="7">
        <v>-8.9391648000000004E-2</v>
      </c>
      <c r="K13" s="7">
        <v>2.945184E-3</v>
      </c>
      <c r="L13" s="7">
        <v>-0.20957268100000001</v>
      </c>
      <c r="M13" s="7">
        <v>-0.21169263999999999</v>
      </c>
      <c r="N13" t="s">
        <v>736</v>
      </c>
      <c r="O13" s="10" t="s">
        <v>386</v>
      </c>
    </row>
    <row r="14" spans="1:15" ht="16.5" x14ac:dyDescent="0.25">
      <c r="A14" s="10" t="s">
        <v>115</v>
      </c>
      <c r="B14" s="16">
        <v>1</v>
      </c>
      <c r="C14" s="10" t="s">
        <v>406</v>
      </c>
      <c r="D14" s="10"/>
      <c r="E14" s="10" t="s">
        <v>119</v>
      </c>
      <c r="F14" s="7">
        <v>0</v>
      </c>
      <c r="G14" s="7">
        <v>-0.52356884999999997</v>
      </c>
      <c r="H14" s="7">
        <v>-0.82280122499999997</v>
      </c>
      <c r="I14" s="7">
        <v>-1.313993325</v>
      </c>
      <c r="J14" s="7">
        <v>-1.49224226</v>
      </c>
      <c r="K14" s="7">
        <v>-1.4352899699999999</v>
      </c>
      <c r="L14" s="7">
        <v>-1.46916281</v>
      </c>
      <c r="M14" s="7">
        <v>-1.4295308499999999</v>
      </c>
      <c r="N14" t="s">
        <v>745</v>
      </c>
      <c r="O14" s="10" t="s">
        <v>387</v>
      </c>
    </row>
    <row r="15" spans="1:15" ht="16.5" x14ac:dyDescent="0.25">
      <c r="A15" s="10" t="s">
        <v>116</v>
      </c>
      <c r="B15" s="16">
        <v>1</v>
      </c>
      <c r="C15" s="10" t="s">
        <v>407</v>
      </c>
      <c r="D15" s="10"/>
      <c r="E15" s="10" t="s">
        <v>119</v>
      </c>
      <c r="F15" s="7">
        <v>0</v>
      </c>
      <c r="G15" s="7">
        <v>-0.45014477000000003</v>
      </c>
      <c r="H15" s="7">
        <v>-0.73175344499999995</v>
      </c>
      <c r="I15" s="7">
        <v>-1.215837235</v>
      </c>
      <c r="J15" s="7">
        <v>-1.2937696949999999</v>
      </c>
      <c r="K15" s="7">
        <v>-1.29215518</v>
      </c>
      <c r="L15" s="7">
        <v>-1.3279343649999999</v>
      </c>
      <c r="M15" s="7">
        <v>-1.2851068050000001</v>
      </c>
      <c r="N15" t="s">
        <v>745</v>
      </c>
      <c r="O15" s="10" t="s">
        <v>388</v>
      </c>
    </row>
    <row r="16" spans="1:15" ht="16.5" x14ac:dyDescent="0.25">
      <c r="A16" s="10" t="s">
        <v>116</v>
      </c>
      <c r="B16" s="16">
        <v>1</v>
      </c>
      <c r="C16" s="10" t="s">
        <v>407</v>
      </c>
      <c r="D16" s="10"/>
      <c r="E16" s="10" t="s">
        <v>118</v>
      </c>
      <c r="F16" s="7">
        <v>0</v>
      </c>
      <c r="G16" s="7">
        <v>-0.45014477000000003</v>
      </c>
      <c r="H16" s="7">
        <v>-0.73175344499999995</v>
      </c>
      <c r="I16" s="7">
        <v>-1.215837235</v>
      </c>
      <c r="J16" s="7">
        <v>-1.2937696949999999</v>
      </c>
      <c r="K16" s="7">
        <v>-1.29215518</v>
      </c>
      <c r="L16" s="7">
        <v>-1.3279343649999999</v>
      </c>
      <c r="M16" s="7">
        <v>-1.2851068050000001</v>
      </c>
      <c r="N16" t="s">
        <v>745</v>
      </c>
      <c r="O16" s="10" t="s">
        <v>388</v>
      </c>
    </row>
    <row r="17" spans="1:15" ht="16.5" x14ac:dyDescent="0.25">
      <c r="A17" s="10" t="s">
        <v>117</v>
      </c>
      <c r="B17" s="16">
        <v>1</v>
      </c>
      <c r="C17" s="10" t="s">
        <v>197</v>
      </c>
      <c r="D17" s="10"/>
      <c r="E17" s="10" t="s">
        <v>119</v>
      </c>
      <c r="F17" s="7">
        <v>0</v>
      </c>
      <c r="G17" s="7">
        <v>-0.54504461999999998</v>
      </c>
      <c r="H17" s="7">
        <v>-0.751986975</v>
      </c>
      <c r="I17" s="7">
        <v>-1.28157038</v>
      </c>
      <c r="J17" s="7">
        <v>-1.4763916399999999</v>
      </c>
      <c r="K17" s="7">
        <v>-1.43871499</v>
      </c>
      <c r="L17" s="7">
        <v>-1.3833543100000001</v>
      </c>
      <c r="M17" s="7">
        <v>-1.374352485</v>
      </c>
      <c r="N17" t="s">
        <v>745</v>
      </c>
      <c r="O17" s="10" t="s">
        <v>389</v>
      </c>
    </row>
    <row r="18" spans="1:15" ht="16.5" x14ac:dyDescent="0.25">
      <c r="A18" s="10" t="s">
        <v>117</v>
      </c>
      <c r="B18" s="16">
        <v>1</v>
      </c>
      <c r="C18" s="10" t="s">
        <v>197</v>
      </c>
      <c r="D18" s="10"/>
      <c r="E18" s="10" t="s">
        <v>118</v>
      </c>
      <c r="F18" s="7">
        <v>0</v>
      </c>
      <c r="G18" s="7">
        <v>-0.54504461999999998</v>
      </c>
      <c r="H18" s="7">
        <v>-0.751986975</v>
      </c>
      <c r="I18" s="7">
        <v>-1.28157038</v>
      </c>
      <c r="J18" s="7">
        <v>-1.4763916399999999</v>
      </c>
      <c r="K18" s="7">
        <v>-1.43871499</v>
      </c>
      <c r="L18" s="7">
        <v>-1.3833543100000001</v>
      </c>
      <c r="M18" s="7">
        <v>-1.374352485</v>
      </c>
      <c r="N18" t="s">
        <v>745</v>
      </c>
      <c r="O18" s="10" t="s">
        <v>389</v>
      </c>
    </row>
    <row r="19" spans="1:15" ht="16.5" x14ac:dyDescent="0.25">
      <c r="A19" s="10" t="s">
        <v>118</v>
      </c>
      <c r="B19" s="16">
        <v>1</v>
      </c>
      <c r="C19" s="10" t="s">
        <v>408</v>
      </c>
      <c r="D19" s="10"/>
      <c r="E19" s="10" t="s">
        <v>119</v>
      </c>
      <c r="F19" s="7">
        <v>0</v>
      </c>
      <c r="G19" s="7">
        <v>-0.51431298000000003</v>
      </c>
      <c r="H19" s="7">
        <v>-0.82957986500000003</v>
      </c>
      <c r="I19" s="7">
        <v>-1.3197543700000001</v>
      </c>
      <c r="J19" s="7">
        <v>-1.4477979249999999</v>
      </c>
      <c r="K19" s="7">
        <v>-1.4301424199999999</v>
      </c>
      <c r="L19" s="7">
        <v>-1.472956395</v>
      </c>
      <c r="M19" s="7">
        <v>-1.4716969049999999</v>
      </c>
      <c r="O19" s="10" t="s">
        <v>390</v>
      </c>
    </row>
    <row r="20" spans="1:15" ht="16.5" x14ac:dyDescent="0.25">
      <c r="A20" s="17" t="s">
        <v>118</v>
      </c>
      <c r="B20" s="16">
        <v>1</v>
      </c>
      <c r="C20" s="10" t="s">
        <v>408</v>
      </c>
      <c r="D20" s="10"/>
      <c r="E20" s="10" t="s">
        <v>118</v>
      </c>
      <c r="F20" s="7">
        <v>0</v>
      </c>
      <c r="G20" s="7">
        <v>-0.51431298000000003</v>
      </c>
      <c r="H20" s="7">
        <v>-0.82957986500000003</v>
      </c>
      <c r="I20" s="7">
        <v>-1.3197543700000001</v>
      </c>
      <c r="J20" s="7">
        <v>-1.4477979249999999</v>
      </c>
      <c r="K20" s="7">
        <v>-1.4301424199999999</v>
      </c>
      <c r="L20" s="7">
        <v>-1.472956395</v>
      </c>
      <c r="M20" s="7">
        <v>-1.4716969049999999</v>
      </c>
      <c r="O20" s="10" t="s">
        <v>390</v>
      </c>
    </row>
    <row r="21" spans="1:15" ht="16.5" x14ac:dyDescent="0.25">
      <c r="A21" s="10" t="s">
        <v>119</v>
      </c>
      <c r="B21" s="16">
        <v>2</v>
      </c>
      <c r="C21" s="10" t="s">
        <v>409</v>
      </c>
      <c r="D21" s="10"/>
      <c r="E21" s="10" t="s">
        <v>119</v>
      </c>
      <c r="F21" s="7">
        <v>0</v>
      </c>
      <c r="G21" s="7">
        <v>-0.237247025</v>
      </c>
      <c r="H21" s="7">
        <v>-0.31089647999999998</v>
      </c>
      <c r="I21" s="7">
        <v>-0.52203555000000001</v>
      </c>
      <c r="J21" s="7">
        <v>-0.58665893999999996</v>
      </c>
      <c r="K21" s="7">
        <v>-0.318128825</v>
      </c>
      <c r="L21" s="7">
        <v>-0.33363527999999998</v>
      </c>
      <c r="M21" s="7">
        <v>-0.382892075</v>
      </c>
      <c r="N21" t="s">
        <v>744</v>
      </c>
      <c r="O21" s="10" t="s">
        <v>391</v>
      </c>
    </row>
    <row r="22" spans="1:15" ht="16.5" x14ac:dyDescent="0.25">
      <c r="A22" s="10" t="s">
        <v>382</v>
      </c>
      <c r="B22" s="16">
        <v>0</v>
      </c>
      <c r="C22" s="10" t="s">
        <v>410</v>
      </c>
      <c r="D22" s="10"/>
      <c r="E22" s="10" t="s">
        <v>363</v>
      </c>
      <c r="F22" s="7">
        <v>0</v>
      </c>
      <c r="G22" s="7">
        <v>6.2809700000000003E-3</v>
      </c>
      <c r="H22" s="7">
        <v>3.7937005000000003E-2</v>
      </c>
      <c r="I22" s="7">
        <v>5.9481424999999997E-2</v>
      </c>
      <c r="J22" s="7">
        <v>-2.702937E-2</v>
      </c>
      <c r="K22" s="7">
        <v>-0.36620582000000002</v>
      </c>
      <c r="L22" s="7">
        <v>-0.30021166500000002</v>
      </c>
      <c r="M22" s="7">
        <v>-0.26843546499999998</v>
      </c>
      <c r="N22" t="s">
        <v>382</v>
      </c>
      <c r="O22" s="10" t="s">
        <v>383</v>
      </c>
    </row>
    <row r="23" spans="1:15" ht="16.5" x14ac:dyDescent="0.25">
      <c r="A23" s="10" t="s">
        <v>122</v>
      </c>
      <c r="B23" s="16">
        <v>3</v>
      </c>
      <c r="C23" s="10" t="s">
        <v>411</v>
      </c>
      <c r="D23" s="10"/>
      <c r="E23" s="10" t="s">
        <v>118</v>
      </c>
      <c r="F23" s="7">
        <v>0</v>
      </c>
      <c r="G23" s="7">
        <v>0.16464380000000001</v>
      </c>
      <c r="H23" s="7">
        <v>0.21367464999999999</v>
      </c>
      <c r="I23" s="7">
        <v>0.38504398000000001</v>
      </c>
      <c r="J23" s="7">
        <v>0.32699</v>
      </c>
      <c r="K23" s="7">
        <v>-0.33716363999999999</v>
      </c>
      <c r="L23" s="7">
        <v>-0.48191102499999999</v>
      </c>
      <c r="M23" s="7">
        <v>-0.38713692500000002</v>
      </c>
      <c r="N23" t="s">
        <v>753</v>
      </c>
      <c r="O23" s="10" t="s">
        <v>393</v>
      </c>
    </row>
    <row r="24" spans="1:15" ht="16.5" x14ac:dyDescent="0.25">
      <c r="A24" s="10" t="s">
        <v>123</v>
      </c>
      <c r="B24" s="16">
        <v>3</v>
      </c>
      <c r="C24" s="10" t="s">
        <v>412</v>
      </c>
      <c r="D24" s="10"/>
      <c r="E24" s="10" t="s">
        <v>118</v>
      </c>
      <c r="F24" s="7">
        <v>0</v>
      </c>
      <c r="G24" s="7">
        <v>0.188953065</v>
      </c>
      <c r="H24" s="7">
        <v>0.17043849999999999</v>
      </c>
      <c r="I24" s="7">
        <v>0.45225352499999999</v>
      </c>
      <c r="J24" s="7">
        <v>0.41716447000000001</v>
      </c>
      <c r="K24" s="7">
        <v>-0.53376270999999997</v>
      </c>
      <c r="L24" s="7">
        <v>-0.58714601499999997</v>
      </c>
      <c r="M24" s="7">
        <v>-0.45676014500000001</v>
      </c>
      <c r="N24" t="s">
        <v>753</v>
      </c>
      <c r="O24" s="10" t="s">
        <v>393</v>
      </c>
    </row>
    <row r="25" spans="1:15" ht="16.5" x14ac:dyDescent="0.25">
      <c r="A25" s="10" t="s">
        <v>124</v>
      </c>
      <c r="B25" s="16">
        <v>3</v>
      </c>
      <c r="C25" s="10" t="s">
        <v>413</v>
      </c>
      <c r="D25" s="10"/>
      <c r="E25" s="10" t="s">
        <v>118</v>
      </c>
      <c r="F25" s="7">
        <v>0</v>
      </c>
      <c r="G25" s="7">
        <v>0.37035800400000002</v>
      </c>
      <c r="H25" s="7">
        <v>0.57775417100000004</v>
      </c>
      <c r="I25" s="7">
        <v>0.83386637299999999</v>
      </c>
      <c r="J25" s="7">
        <v>0.83892462599999995</v>
      </c>
      <c r="K25" s="7">
        <v>-0.291247757</v>
      </c>
      <c r="L25" s="7">
        <v>-0.49414877699999998</v>
      </c>
      <c r="M25" s="7">
        <v>-0.585802508</v>
      </c>
      <c r="N25" t="s">
        <v>753</v>
      </c>
      <c r="O25" s="10" t="s">
        <v>393</v>
      </c>
    </row>
    <row r="26" spans="1:15" ht="16.5" x14ac:dyDescent="0.25">
      <c r="A26" s="10" t="s">
        <v>369</v>
      </c>
      <c r="B26" s="16">
        <v>0</v>
      </c>
      <c r="C26" s="10" t="s">
        <v>414</v>
      </c>
      <c r="D26" s="10"/>
      <c r="E26" s="10" t="s">
        <v>363</v>
      </c>
      <c r="F26" s="7">
        <v>0</v>
      </c>
      <c r="G26" s="7">
        <v>1.3964984999999999E-2</v>
      </c>
      <c r="H26" s="7">
        <v>-5.7656310000000002E-2</v>
      </c>
      <c r="I26" s="7">
        <v>-0.11031714500000001</v>
      </c>
      <c r="J26" s="7">
        <v>-0.10329004</v>
      </c>
      <c r="K26" s="7">
        <v>-0.13114761999999999</v>
      </c>
      <c r="L26" s="7">
        <v>-0.14495011499999999</v>
      </c>
      <c r="M26" s="7">
        <v>-0.15732248500000001</v>
      </c>
      <c r="O26" s="10" t="s">
        <v>370</v>
      </c>
    </row>
    <row r="27" spans="1:15" ht="16.5" x14ac:dyDescent="0.25">
      <c r="A27" s="10" t="s">
        <v>120</v>
      </c>
      <c r="B27" s="16">
        <v>1</v>
      </c>
      <c r="C27" s="10" t="s">
        <v>415</v>
      </c>
      <c r="D27" s="10"/>
      <c r="E27" s="10" t="s">
        <v>119</v>
      </c>
      <c r="F27" s="7">
        <v>0</v>
      </c>
      <c r="G27" s="7">
        <v>-0.53626863000000002</v>
      </c>
      <c r="H27" s="7">
        <v>-0.86471585100000004</v>
      </c>
      <c r="I27" s="7">
        <v>-1.273918361</v>
      </c>
      <c r="J27" s="7">
        <v>-1.5040581150000001</v>
      </c>
      <c r="K27" s="7">
        <v>-1.721522561</v>
      </c>
      <c r="L27" s="7">
        <v>-1.81122553</v>
      </c>
      <c r="M27" s="7">
        <v>-1.8663081989999999</v>
      </c>
      <c r="O27" s="10" t="s">
        <v>392</v>
      </c>
    </row>
    <row r="28" spans="1:15" ht="16.5" x14ac:dyDescent="0.25">
      <c r="A28" s="10" t="s">
        <v>120</v>
      </c>
      <c r="B28" s="16">
        <v>1</v>
      </c>
      <c r="C28" s="10" t="s">
        <v>415</v>
      </c>
      <c r="D28" s="10"/>
      <c r="E28" s="10" t="s">
        <v>118</v>
      </c>
      <c r="F28" s="7">
        <v>0</v>
      </c>
      <c r="G28" s="7">
        <v>-0.53626863000000002</v>
      </c>
      <c r="H28" s="7">
        <v>-0.86471585100000004</v>
      </c>
      <c r="I28" s="7">
        <v>-1.273918361</v>
      </c>
      <c r="J28" s="7">
        <v>-1.5040581150000001</v>
      </c>
      <c r="K28" s="7">
        <v>-1.721522561</v>
      </c>
      <c r="L28" s="7">
        <v>-1.81122553</v>
      </c>
      <c r="M28" s="7">
        <v>-1.8663081989999999</v>
      </c>
      <c r="O28" s="10" t="s">
        <v>392</v>
      </c>
    </row>
    <row r="29" spans="1:15" ht="16.5" x14ac:dyDescent="0.25">
      <c r="A29" s="10" t="s">
        <v>121</v>
      </c>
      <c r="B29" s="16">
        <v>1</v>
      </c>
      <c r="C29" s="10" t="s">
        <v>416</v>
      </c>
      <c r="D29" s="10"/>
      <c r="E29" s="10" t="s">
        <v>119</v>
      </c>
      <c r="F29" s="7">
        <v>0</v>
      </c>
      <c r="G29" s="7">
        <v>-0.54496061299999998</v>
      </c>
      <c r="H29" s="7">
        <v>-0.77480554800000001</v>
      </c>
      <c r="I29" s="7">
        <v>-1.1668481829999999</v>
      </c>
      <c r="J29" s="7">
        <v>-1.370070863</v>
      </c>
      <c r="K29" s="7">
        <v>-1.580382197</v>
      </c>
      <c r="L29" s="7">
        <v>-1.6121424579999999</v>
      </c>
      <c r="M29" s="7">
        <v>-1.7916419910000001</v>
      </c>
      <c r="O29" s="10" t="s">
        <v>392</v>
      </c>
    </row>
    <row r="30" spans="1:15" ht="16.5" x14ac:dyDescent="0.25">
      <c r="A30" s="10" t="s">
        <v>121</v>
      </c>
      <c r="B30" s="16">
        <v>1</v>
      </c>
      <c r="C30" s="10" t="s">
        <v>416</v>
      </c>
      <c r="D30" s="10"/>
      <c r="E30" s="10" t="s">
        <v>118</v>
      </c>
      <c r="F30" s="7">
        <v>0</v>
      </c>
      <c r="G30" s="7">
        <v>-0.54496061299999998</v>
      </c>
      <c r="H30" s="7">
        <v>-0.77480554800000001</v>
      </c>
      <c r="I30" s="7">
        <v>-1.1668481829999999</v>
      </c>
      <c r="J30" s="7">
        <v>-1.370070863</v>
      </c>
      <c r="K30" s="7">
        <v>-1.580382197</v>
      </c>
      <c r="L30" s="7">
        <v>-1.6121424579999999</v>
      </c>
      <c r="M30" s="7">
        <v>-1.7916419910000001</v>
      </c>
      <c r="O30" s="10" t="s">
        <v>392</v>
      </c>
    </row>
    <row r="31" spans="1:15" ht="16.5" x14ac:dyDescent="0.25">
      <c r="A31" s="4" t="s">
        <v>371</v>
      </c>
      <c r="B31" s="4">
        <v>0</v>
      </c>
      <c r="C31" s="4" t="s">
        <v>417</v>
      </c>
      <c r="D31" s="4"/>
      <c r="E31" s="10" t="s">
        <v>363</v>
      </c>
      <c r="O31" s="10" t="s">
        <v>372</v>
      </c>
    </row>
    <row r="32" spans="1:15" ht="16.5" x14ac:dyDescent="0.25">
      <c r="A32" s="10" t="s">
        <v>373</v>
      </c>
      <c r="B32" s="16">
        <v>0</v>
      </c>
      <c r="C32" s="10" t="s">
        <v>418</v>
      </c>
      <c r="D32" s="10"/>
      <c r="E32" s="10" t="s">
        <v>363</v>
      </c>
      <c r="F32" s="7">
        <v>0</v>
      </c>
      <c r="G32" s="7">
        <v>-7.9503649999999992E-3</v>
      </c>
      <c r="H32" s="7">
        <v>-8.0216625E-2</v>
      </c>
      <c r="I32" s="7">
        <v>-0.15783160500000001</v>
      </c>
      <c r="J32" s="7">
        <v>-0.15396368499999999</v>
      </c>
      <c r="K32" s="7">
        <v>-0.215724535</v>
      </c>
      <c r="L32" s="7">
        <v>-0.23689226999999999</v>
      </c>
      <c r="M32" s="7">
        <v>-0.26885066000000002</v>
      </c>
      <c r="O32" s="10" t="s">
        <v>370</v>
      </c>
    </row>
    <row r="33" spans="1:15" ht="16.5" x14ac:dyDescent="0.25">
      <c r="A33" s="10" t="s">
        <v>374</v>
      </c>
      <c r="B33" s="16">
        <v>0</v>
      </c>
      <c r="C33" s="10" t="s">
        <v>419</v>
      </c>
      <c r="D33" s="10"/>
      <c r="E33" s="10" t="s">
        <v>363</v>
      </c>
      <c r="F33" s="7">
        <v>0</v>
      </c>
      <c r="G33" s="7">
        <v>1.2302400000000001E-3</v>
      </c>
      <c r="H33" s="7">
        <v>-2.4041050000000001E-2</v>
      </c>
      <c r="I33" s="7">
        <v>-5.5708999999999999E-4</v>
      </c>
      <c r="J33" s="7">
        <v>-2.977782E-2</v>
      </c>
      <c r="K33" s="7">
        <v>0.17243074999999999</v>
      </c>
      <c r="L33" s="7">
        <v>0.12620922500000001</v>
      </c>
      <c r="M33" s="7">
        <v>0.155330525</v>
      </c>
      <c r="O33" s="10" t="s">
        <v>375</v>
      </c>
    </row>
    <row r="34" spans="1:15" ht="16.5" x14ac:dyDescent="0.25">
      <c r="A34" s="10" t="s">
        <v>384</v>
      </c>
      <c r="B34" s="16">
        <v>1</v>
      </c>
      <c r="C34" s="10" t="s">
        <v>420</v>
      </c>
      <c r="D34" s="10"/>
      <c r="E34" s="10" t="s">
        <v>363</v>
      </c>
      <c r="F34" s="7">
        <v>0</v>
      </c>
      <c r="G34" s="7">
        <v>-0.143343585</v>
      </c>
      <c r="H34" s="7">
        <v>-0.33944268</v>
      </c>
      <c r="I34" s="7">
        <v>-0.542736</v>
      </c>
      <c r="J34" s="7">
        <v>-0.76300200500000004</v>
      </c>
      <c r="K34" s="7">
        <v>-1.45610269</v>
      </c>
      <c r="L34" s="7">
        <v>-1.5981257149999999</v>
      </c>
      <c r="M34" s="7">
        <v>-1.5508046099999999</v>
      </c>
      <c r="O34" s="10" t="s">
        <v>384</v>
      </c>
    </row>
    <row r="35" spans="1:15" ht="16.5" x14ac:dyDescent="0.25">
      <c r="A35" s="10" t="s">
        <v>376</v>
      </c>
      <c r="B35" s="16">
        <v>0</v>
      </c>
      <c r="C35" s="10" t="s">
        <v>421</v>
      </c>
      <c r="D35" s="10"/>
      <c r="E35" s="10" t="s">
        <v>363</v>
      </c>
      <c r="F35" s="7">
        <v>0</v>
      </c>
      <c r="G35" s="7">
        <v>7.9769304999999999E-2</v>
      </c>
      <c r="H35" s="7">
        <v>5.1866715000000001E-2</v>
      </c>
      <c r="I35" s="7">
        <v>3.2776855000000001E-2</v>
      </c>
      <c r="J35" s="7">
        <v>-3.7058504999999999E-2</v>
      </c>
      <c r="K35" s="7">
        <v>-3.3560430000000002E-2</v>
      </c>
      <c r="L35" s="7">
        <v>-6.0890670000000001E-2</v>
      </c>
      <c r="M35" s="7">
        <v>-5.8476924999999999E-2</v>
      </c>
      <c r="O35" s="10" t="s">
        <v>377</v>
      </c>
    </row>
    <row r="36" spans="1:15" ht="16.5" x14ac:dyDescent="0.25">
      <c r="A36" s="10" t="s">
        <v>378</v>
      </c>
      <c r="B36" s="16">
        <v>1</v>
      </c>
      <c r="C36" s="10" t="s">
        <v>422</v>
      </c>
      <c r="D36" s="10"/>
      <c r="E36" s="10" t="s">
        <v>363</v>
      </c>
      <c r="F36" s="7">
        <v>0</v>
      </c>
      <c r="G36" s="7">
        <v>-6.1210655000000003E-2</v>
      </c>
      <c r="H36" s="7">
        <v>-0.183591015</v>
      </c>
      <c r="I36" s="7">
        <v>-0.20799847499999999</v>
      </c>
      <c r="J36" s="7">
        <v>-0.26343559500000002</v>
      </c>
      <c r="K36" s="7">
        <v>-0.383661325</v>
      </c>
      <c r="L36" s="7">
        <v>-0.45370242500000002</v>
      </c>
      <c r="M36" s="7">
        <v>-0.47313654999999999</v>
      </c>
      <c r="O36" s="10" t="s">
        <v>370</v>
      </c>
    </row>
    <row r="37" spans="1:15" ht="16.5" x14ac:dyDescent="0.25">
      <c r="A37" s="10" t="s">
        <v>379</v>
      </c>
      <c r="B37" s="16">
        <v>0</v>
      </c>
      <c r="C37" s="10" t="s">
        <v>423</v>
      </c>
      <c r="D37" s="10"/>
      <c r="E37" s="10" t="s">
        <v>363</v>
      </c>
      <c r="F37" s="7">
        <v>0</v>
      </c>
      <c r="G37" s="7">
        <v>3.6622780000000001E-2</v>
      </c>
      <c r="H37" s="7">
        <v>4.2713269999999998E-2</v>
      </c>
      <c r="I37" s="7">
        <v>-3.3422E-2</v>
      </c>
      <c r="J37" s="7">
        <v>-3.9291785000000003E-2</v>
      </c>
      <c r="K37" s="7">
        <v>-0.22751395499999999</v>
      </c>
      <c r="L37" s="7">
        <v>-0.22539135499999999</v>
      </c>
      <c r="M37" s="7">
        <v>-0.27597830499999998</v>
      </c>
      <c r="O37" s="10" t="s">
        <v>380</v>
      </c>
    </row>
    <row r="38" spans="1:15" ht="16.5" x14ac:dyDescent="0.25">
      <c r="A38" s="10" t="s">
        <v>381</v>
      </c>
      <c r="B38" s="16">
        <v>0</v>
      </c>
      <c r="C38" s="10" t="s">
        <v>424</v>
      </c>
      <c r="D38" s="10"/>
      <c r="E38" s="10" t="s">
        <v>363</v>
      </c>
      <c r="F38" s="7">
        <v>0</v>
      </c>
      <c r="G38" s="7">
        <v>6.0821960000000001E-2</v>
      </c>
      <c r="H38" s="7">
        <v>-2.3802179999999999E-2</v>
      </c>
      <c r="I38" s="7">
        <v>-2.516759E-2</v>
      </c>
      <c r="J38" s="7">
        <v>-3.7085435E-2</v>
      </c>
      <c r="K38" s="7">
        <v>-5.5075144999999999E-2</v>
      </c>
      <c r="L38" s="7">
        <v>-0.10992779</v>
      </c>
      <c r="M38" s="7">
        <v>-8.0696619999999997E-2</v>
      </c>
      <c r="O38" s="10" t="s">
        <v>377</v>
      </c>
    </row>
  </sheetData>
  <sortState ref="A1:C37">
    <sortCondition ref="A1"/>
  </sortState>
  <customSheetViews>
    <customSheetView guid="{660C94C4-099B-244D-B29A-51D18B1471B1}">
      <selection activeCell="N2" sqref="N2:O38"/>
      <pageMargins left="0.7" right="0.7" top="0.75" bottom="0.75" header="0.3" footer="0.3"/>
      <pageSetup orientation="portrait"/>
    </customSheetView>
    <customSheetView guid="{2203189B-597D-41ED-A9EB-46FC2C2EC302}">
      <selection activeCell="B2" sqref="B2:B38"/>
      <pageMargins left="0.7" right="0.7" top="0.75" bottom="0.75" header="0.3" footer="0.3"/>
      <pageSetup orientation="portrait"/>
    </customSheetView>
  </customSheetViews>
  <phoneticPr fontId="6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H23" sqref="H23"/>
    </sheetView>
  </sheetViews>
  <sheetFormatPr defaultColWidth="8.85546875" defaultRowHeight="15.75" x14ac:dyDescent="0.25"/>
  <cols>
    <col min="1" max="1" width="6.42578125" bestFit="1" customWidth="1"/>
    <col min="2" max="2" width="4" bestFit="1" customWidth="1"/>
    <col min="3" max="3" width="8" bestFit="1" customWidth="1"/>
    <col min="4" max="4" width="8" customWidth="1"/>
    <col min="5" max="5" width="6.7109375" bestFit="1" customWidth="1"/>
    <col min="6" max="13" width="6.7109375" customWidth="1"/>
    <col min="14" max="14" width="12.7109375" customWidth="1"/>
    <col min="15" max="15" width="32.85546875" customWidth="1"/>
  </cols>
  <sheetData>
    <row r="1" spans="1:15" s="5" customFormat="1" x14ac:dyDescent="0.25">
      <c r="A1" s="5" t="s">
        <v>349</v>
      </c>
      <c r="B1" s="5" t="s">
        <v>728</v>
      </c>
      <c r="C1" s="5" t="s">
        <v>354</v>
      </c>
      <c r="D1" s="5" t="s">
        <v>729</v>
      </c>
      <c r="E1" s="5" t="s">
        <v>351</v>
      </c>
      <c r="F1" s="6">
        <v>0</v>
      </c>
      <c r="G1" s="6">
        <v>0.01</v>
      </c>
      <c r="H1" s="6">
        <v>0.03</v>
      </c>
      <c r="I1" s="6">
        <v>0.1</v>
      </c>
      <c r="J1" s="6">
        <v>0.3</v>
      </c>
      <c r="K1" s="6">
        <v>1</v>
      </c>
      <c r="L1" s="6">
        <v>3</v>
      </c>
      <c r="M1" s="6">
        <v>10</v>
      </c>
      <c r="N1" s="5" t="s">
        <v>727</v>
      </c>
      <c r="O1" s="5" t="s">
        <v>350</v>
      </c>
    </row>
    <row r="2" spans="1:15" ht="16.5" x14ac:dyDescent="0.25">
      <c r="A2" s="11" t="s">
        <v>364</v>
      </c>
      <c r="B2" s="16">
        <v>2</v>
      </c>
      <c r="C2" s="11" t="s">
        <v>400</v>
      </c>
      <c r="D2" s="16"/>
      <c r="E2" s="11" t="s">
        <v>429</v>
      </c>
      <c r="F2" s="7">
        <v>0</v>
      </c>
      <c r="G2" s="7">
        <v>-8.7233240000000004E-2</v>
      </c>
      <c r="H2" s="7">
        <v>-0.23847120999999999</v>
      </c>
      <c r="I2" s="7">
        <v>-0.36931238</v>
      </c>
      <c r="J2" s="7">
        <v>-0.40547928500000002</v>
      </c>
      <c r="K2" s="7">
        <v>-6.5143880000000001E-2</v>
      </c>
      <c r="L2" s="7">
        <v>-0.128886055</v>
      </c>
      <c r="M2" s="7">
        <v>-5.4050355000000001E-2</v>
      </c>
      <c r="N2" t="s">
        <v>735</v>
      </c>
      <c r="O2" s="11" t="s">
        <v>365</v>
      </c>
    </row>
    <row r="3" spans="1:15" ht="16.5" x14ac:dyDescent="0.25">
      <c r="A3" s="11" t="s">
        <v>366</v>
      </c>
      <c r="B3" s="16">
        <v>2</v>
      </c>
      <c r="C3" s="11" t="s">
        <v>401</v>
      </c>
      <c r="D3" s="16"/>
      <c r="E3" s="11" t="s">
        <v>429</v>
      </c>
      <c r="F3" s="7">
        <v>0</v>
      </c>
      <c r="G3" s="7">
        <v>-0.10738510499999999</v>
      </c>
      <c r="H3" s="7">
        <v>-0.19269859</v>
      </c>
      <c r="I3" s="7">
        <v>-0.35966862999999999</v>
      </c>
      <c r="J3" s="7">
        <v>-0.420842465</v>
      </c>
      <c r="K3" s="7">
        <v>-8.9135080000000005E-2</v>
      </c>
      <c r="L3" s="7">
        <v>-0.17479678000000001</v>
      </c>
      <c r="M3" s="7">
        <v>-0.17048458</v>
      </c>
      <c r="N3" t="s">
        <v>735</v>
      </c>
      <c r="O3" s="11" t="s">
        <v>367</v>
      </c>
    </row>
    <row r="4" spans="1:15" ht="16.5" x14ac:dyDescent="0.25">
      <c r="A4" s="11" t="s">
        <v>361</v>
      </c>
      <c r="B4" s="16">
        <v>2</v>
      </c>
      <c r="C4" s="11" t="s">
        <v>402</v>
      </c>
      <c r="D4" s="16"/>
      <c r="E4" s="11" t="s">
        <v>429</v>
      </c>
      <c r="F4" s="7">
        <v>0</v>
      </c>
      <c r="G4" s="7">
        <v>-0.14998906000000001</v>
      </c>
      <c r="H4" s="7">
        <v>-0.24522463999999999</v>
      </c>
      <c r="I4" s="7">
        <v>-0.336009375</v>
      </c>
      <c r="J4" s="7">
        <v>-0.45300607500000001</v>
      </c>
      <c r="K4" s="7">
        <v>-0.29002582999999998</v>
      </c>
      <c r="L4" s="7">
        <v>-0.28670679999999998</v>
      </c>
      <c r="M4" s="7">
        <v>-0.32078380000000001</v>
      </c>
      <c r="N4" t="s">
        <v>735</v>
      </c>
      <c r="O4" s="11" t="s">
        <v>362</v>
      </c>
    </row>
    <row r="5" spans="1:15" ht="16.5" x14ac:dyDescent="0.25">
      <c r="A5" s="11" t="s">
        <v>368</v>
      </c>
      <c r="B5" s="16">
        <v>0</v>
      </c>
      <c r="C5" s="11" t="s">
        <v>403</v>
      </c>
      <c r="D5" s="16"/>
      <c r="E5" s="11" t="s">
        <v>429</v>
      </c>
      <c r="F5" s="7">
        <v>0</v>
      </c>
      <c r="G5" s="7">
        <v>-8.2199110000000006E-2</v>
      </c>
      <c r="H5" s="7">
        <v>-0.21218395000000001</v>
      </c>
      <c r="I5" s="7">
        <v>-0.22882139500000001</v>
      </c>
      <c r="J5" s="7">
        <v>-0.250483495</v>
      </c>
      <c r="K5" s="7">
        <v>-6.1125245000000002E-2</v>
      </c>
      <c r="L5" s="7">
        <v>-0.11849778</v>
      </c>
      <c r="M5" s="7">
        <v>-6.0716905000000002E-2</v>
      </c>
      <c r="N5" t="s">
        <v>735</v>
      </c>
      <c r="O5" s="11" t="s">
        <v>367</v>
      </c>
    </row>
    <row r="6" spans="1:15" ht="16.5" x14ac:dyDescent="0.25">
      <c r="A6" s="11" t="s">
        <v>425</v>
      </c>
      <c r="B6" s="16">
        <v>0</v>
      </c>
      <c r="C6" s="11" t="s">
        <v>435</v>
      </c>
      <c r="D6" s="16"/>
      <c r="E6" s="11" t="s">
        <v>427</v>
      </c>
      <c r="F6" s="7">
        <v>0</v>
      </c>
      <c r="G6" s="7">
        <v>-1.4754959999999999E-2</v>
      </c>
      <c r="H6" s="7">
        <v>-3.2237399999999999E-2</v>
      </c>
      <c r="I6" s="7">
        <v>-4.0616119999999999E-2</v>
      </c>
      <c r="J6" s="7">
        <v>-7.3168869999999997E-2</v>
      </c>
      <c r="K6" s="7">
        <v>2.5362470000000002E-2</v>
      </c>
      <c r="L6" s="7">
        <v>-1.2430099999999999E-2</v>
      </c>
      <c r="M6" s="7">
        <v>-2.714921E-2</v>
      </c>
      <c r="N6" t="s">
        <v>177</v>
      </c>
      <c r="O6" s="11" t="s">
        <v>426</v>
      </c>
    </row>
    <row r="7" spans="1:15" ht="16.5" x14ac:dyDescent="0.25">
      <c r="A7" s="11" t="s">
        <v>425</v>
      </c>
      <c r="B7" s="16">
        <v>0</v>
      </c>
      <c r="C7" s="11" t="s">
        <v>435</v>
      </c>
      <c r="D7" s="16"/>
      <c r="E7" s="11" t="s">
        <v>428</v>
      </c>
      <c r="F7" s="7">
        <v>0</v>
      </c>
      <c r="G7" s="7">
        <v>-1.4754959999999999E-2</v>
      </c>
      <c r="H7" s="7">
        <v>-3.2237399999999999E-2</v>
      </c>
      <c r="I7" s="7">
        <v>-4.0616119999999999E-2</v>
      </c>
      <c r="J7" s="7">
        <v>-7.3168869999999997E-2</v>
      </c>
      <c r="K7" s="7">
        <v>2.5362470000000002E-2</v>
      </c>
      <c r="L7" s="7">
        <v>-1.2430099999999999E-2</v>
      </c>
      <c r="M7" s="7">
        <v>-2.714921E-2</v>
      </c>
      <c r="N7" t="s">
        <v>177</v>
      </c>
      <c r="O7" s="11" t="s">
        <v>426</v>
      </c>
    </row>
    <row r="8" spans="1:15" ht="16.5" x14ac:dyDescent="0.25">
      <c r="A8" s="11" t="s">
        <v>122</v>
      </c>
      <c r="B8" s="16">
        <v>1</v>
      </c>
      <c r="C8" s="11" t="s">
        <v>411</v>
      </c>
      <c r="D8" s="16"/>
      <c r="E8" s="11" t="s">
        <v>41</v>
      </c>
      <c r="F8" s="7">
        <v>0</v>
      </c>
      <c r="G8" s="7">
        <v>0.16464380000000001</v>
      </c>
      <c r="H8" s="7">
        <v>0.21367464999999999</v>
      </c>
      <c r="I8" s="7">
        <v>0.38504398000000001</v>
      </c>
      <c r="J8" s="7">
        <v>0.32699</v>
      </c>
      <c r="K8" s="7">
        <v>-0.33716363999999999</v>
      </c>
      <c r="L8" s="7">
        <v>-0.48191102499999999</v>
      </c>
      <c r="M8" s="7">
        <v>-0.38713692500000002</v>
      </c>
      <c r="N8" t="s">
        <v>754</v>
      </c>
      <c r="O8" s="11" t="s">
        <v>393</v>
      </c>
    </row>
    <row r="9" spans="1:15" ht="16.5" x14ac:dyDescent="0.25">
      <c r="A9" s="11" t="s">
        <v>123</v>
      </c>
      <c r="B9" s="16">
        <v>1</v>
      </c>
      <c r="C9" s="11" t="s">
        <v>412</v>
      </c>
      <c r="D9" s="16"/>
      <c r="E9" s="11" t="s">
        <v>41</v>
      </c>
      <c r="F9" s="7">
        <v>0</v>
      </c>
      <c r="G9" s="7">
        <v>0.188953065</v>
      </c>
      <c r="H9" s="7">
        <v>0.17043849999999999</v>
      </c>
      <c r="I9" s="7">
        <v>0.45225352499999999</v>
      </c>
      <c r="J9" s="7">
        <v>0.41716447000000001</v>
      </c>
      <c r="K9" s="7">
        <v>-0.53376270999999997</v>
      </c>
      <c r="L9" s="7">
        <v>-0.58714601499999997</v>
      </c>
      <c r="M9" s="7">
        <v>-0.45676014500000001</v>
      </c>
      <c r="N9" t="s">
        <v>754</v>
      </c>
      <c r="O9" s="11" t="s">
        <v>393</v>
      </c>
    </row>
    <row r="10" spans="1:15" ht="16.5" x14ac:dyDescent="0.25">
      <c r="A10" s="11" t="s">
        <v>124</v>
      </c>
      <c r="B10" s="16">
        <v>1</v>
      </c>
      <c r="C10" s="11" t="s">
        <v>413</v>
      </c>
      <c r="D10" s="16"/>
      <c r="E10" s="11" t="s">
        <v>41</v>
      </c>
      <c r="F10" s="7">
        <v>0</v>
      </c>
      <c r="G10" s="7">
        <v>0.37035800400000002</v>
      </c>
      <c r="H10" s="7">
        <v>0.57775417100000004</v>
      </c>
      <c r="I10" s="7">
        <v>0.83386637299999999</v>
      </c>
      <c r="J10" s="7">
        <v>0.83892462599999995</v>
      </c>
      <c r="K10" s="7">
        <v>-0.291247757</v>
      </c>
      <c r="L10" s="7">
        <v>-0.49414877699999998</v>
      </c>
      <c r="M10" s="7">
        <v>-0.585802508</v>
      </c>
      <c r="N10" t="s">
        <v>754</v>
      </c>
      <c r="O10" s="11" t="s">
        <v>393</v>
      </c>
    </row>
    <row r="11" spans="1:15" ht="16.5" x14ac:dyDescent="0.25">
      <c r="A11" s="11" t="s">
        <v>431</v>
      </c>
      <c r="B11" s="16">
        <v>0</v>
      </c>
      <c r="C11" s="11" t="s">
        <v>436</v>
      </c>
      <c r="D11" s="16"/>
      <c r="E11" s="11" t="s">
        <v>433</v>
      </c>
      <c r="F11" s="7">
        <v>0</v>
      </c>
      <c r="G11" s="7">
        <v>1.0591400000000001E-2</v>
      </c>
      <c r="H11" s="7">
        <v>6.2808840000000005E-2</v>
      </c>
      <c r="I11" s="7">
        <v>0.123188595</v>
      </c>
      <c r="J11" s="7">
        <v>9.8349019999999995E-2</v>
      </c>
      <c r="K11" s="7">
        <v>-5.4471075000000001E-2</v>
      </c>
      <c r="L11" s="7">
        <v>-9.8609975000000002E-2</v>
      </c>
      <c r="M11" s="7">
        <v>-0.10478293499999999</v>
      </c>
      <c r="O11" s="11" t="s">
        <v>432</v>
      </c>
    </row>
    <row r="12" spans="1:15" ht="16.5" x14ac:dyDescent="0.25">
      <c r="A12" s="11" t="s">
        <v>430</v>
      </c>
      <c r="B12" s="16">
        <v>0</v>
      </c>
      <c r="C12" s="11" t="s">
        <v>437</v>
      </c>
      <c r="D12" s="16"/>
      <c r="E12" s="11" t="s">
        <v>429</v>
      </c>
      <c r="F12" s="7">
        <v>0</v>
      </c>
      <c r="G12" s="7">
        <v>-9.8890459999999999E-2</v>
      </c>
      <c r="H12" s="7">
        <v>9.8467699999999995E-3</v>
      </c>
      <c r="I12" s="7">
        <v>-1.0834420000000001E-2</v>
      </c>
      <c r="J12" s="7">
        <v>-5.0421859999999999E-2</v>
      </c>
      <c r="K12" s="7">
        <v>-0.15648124999999999</v>
      </c>
      <c r="L12" s="7">
        <v>-0.13180336000000001</v>
      </c>
      <c r="M12" s="7">
        <v>-0.19055773000000001</v>
      </c>
      <c r="O12" s="11" t="s">
        <v>430</v>
      </c>
    </row>
    <row r="13" spans="1:15" ht="16.5" x14ac:dyDescent="0.25">
      <c r="A13" s="11" t="s">
        <v>434</v>
      </c>
      <c r="B13" s="16">
        <v>2</v>
      </c>
      <c r="C13" s="11" t="s">
        <v>438</v>
      </c>
      <c r="D13" s="16"/>
      <c r="E13" s="11" t="s">
        <v>429</v>
      </c>
      <c r="F13" s="7">
        <v>0</v>
      </c>
      <c r="G13" s="7">
        <v>-3.7754835E-2</v>
      </c>
      <c r="H13" s="7">
        <v>-0.20552975000000001</v>
      </c>
      <c r="I13" s="7">
        <v>-0.35802159500000003</v>
      </c>
      <c r="J13" s="7">
        <v>-0.41563516</v>
      </c>
      <c r="K13" s="7">
        <v>-0.16429883000000001</v>
      </c>
      <c r="L13" s="7">
        <v>-6.401358E-2</v>
      </c>
      <c r="M13" s="7">
        <v>-7.1006559999999996E-2</v>
      </c>
      <c r="O13" s="11" t="s">
        <v>434</v>
      </c>
    </row>
  </sheetData>
  <sortState ref="A1:C12">
    <sortCondition ref="A1"/>
  </sortState>
  <customSheetViews>
    <customSheetView guid="{660C94C4-099B-244D-B29A-51D18B1471B1}">
      <selection activeCell="N2" sqref="N2:O13"/>
      <pageMargins left="0.7" right="0.7" top="0.75" bottom="0.75" header="0.3" footer="0.3"/>
      <pageSetup orientation="portrait"/>
    </customSheetView>
    <customSheetView guid="{2203189B-597D-41ED-A9EB-46FC2C2EC302}">
      <selection activeCell="B2" sqref="B2:B13"/>
      <pageMargins left="0.7" right="0.7" top="0.75" bottom="0.75" header="0.3" footer="0.3"/>
      <pageSetup orientation="portrait"/>
    </customSheetView>
  </customSheetViews>
  <phoneticPr fontId="6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Data</vt:lpstr>
      <vt:lpstr>CRP</vt:lpstr>
      <vt:lpstr>Stats</vt:lpstr>
      <vt:lpstr>Legend</vt:lpstr>
      <vt:lpstr>TFs</vt:lpstr>
      <vt:lpstr>NoTFs</vt:lpstr>
      <vt:lpstr>C1</vt:lpstr>
      <vt:lpstr>C2</vt:lpstr>
      <vt:lpstr>C3</vt:lpstr>
      <vt:lpstr>C4</vt:lpstr>
      <vt:lpstr>IC1</vt:lpstr>
      <vt:lpstr>IC2</vt:lpstr>
      <vt:lpstr>IC3</vt:lpstr>
      <vt:lpstr>IC4</vt:lpstr>
    </vt:vector>
  </TitlesOfParts>
  <Company>Stardust Studio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Chen</dc:creator>
  <cp:lastModifiedBy>Chidung1212</cp:lastModifiedBy>
  <cp:lastPrinted>2013-07-19T07:00:49Z</cp:lastPrinted>
  <dcterms:created xsi:type="dcterms:W3CDTF">2013-07-17T14:12:48Z</dcterms:created>
  <dcterms:modified xsi:type="dcterms:W3CDTF">2018-05-29T02:36:19Z</dcterms:modified>
</cp:coreProperties>
</file>